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35" windowWidth="17235" windowHeight="25335" tabRatio="897"/>
  </bookViews>
  <sheets>
    <sheet name="SRPN Table Index" sheetId="29" r:id="rId1"/>
    <sheet name="Table 1. Participants" sheetId="1" r:id="rId2"/>
    <sheet name="Table 2. Entries" sheetId="2" r:id="rId3"/>
    <sheet name="Table 3. Agronomic Summary" sheetId="24" r:id="rId4"/>
    <sheet name="Table 4. Grain Yield by Locn." sheetId="18" r:id="rId5"/>
    <sheet name="Table 5. State&amp;Zone Yield Means" sheetId="27" r:id="rId6"/>
    <sheet name="Table 6. Grain Volume Weight" sheetId="17" r:id="rId7"/>
    <sheet name="Table 7. Plant Height" sheetId="15" r:id="rId8"/>
    <sheet name="Table 8. Heading Date" sheetId="16" r:id="rId9"/>
    <sheet name="Table 9. Stability Analysis" sheetId="25" r:id="rId10"/>
    <sheet name="Table 10. DNA Marker Data" sheetId="7" r:id="rId11"/>
    <sheet name="Table 11. Stripe (Yellow) Rust" sheetId="8" r:id="rId12"/>
    <sheet name="Table 12. Leaf rust" sheetId="5" r:id="rId13"/>
    <sheet name="Table 13. Stem Rust" sheetId="10" r:id="rId14"/>
    <sheet name="Table 14.  Leaf disease" sheetId="22" r:id="rId15"/>
    <sheet name="Table 15. WSBMV-WSSMV" sheetId="23" r:id="rId16"/>
    <sheet name="Table 16. Dwarf Bunt Disease" sheetId="21" r:id="rId17"/>
    <sheet name="Table 17. Wheat Blast Data" sheetId="28" r:id="rId18"/>
    <sheet name="Table 18. Hessian Fly Damage" sheetId="4" r:id="rId19"/>
    <sheet name="Table 19. Freeze Damage" sheetId="19" r:id="rId20"/>
    <sheet name="Table 20. Lodging Scores" sheetId="20" r:id="rId21"/>
  </sheets>
  <externalReferences>
    <externalReference r:id="rId22"/>
    <externalReference r:id="rId23"/>
    <externalReference r:id="rId24"/>
  </externalReferences>
  <definedNames>
    <definedName name="___INDEX_SHEET___ASAP_Utilities" localSheetId="20">#REF!</definedName>
    <definedName name="___INDEX_SHEET___ASAP_Utilities">#REF!</definedName>
    <definedName name="_2012_location_means_srpn" localSheetId="20">#REF!</definedName>
    <definedName name="_2012_location_means_srpn" localSheetId="4">#REF!</definedName>
    <definedName name="_2012_location_means_srpn" localSheetId="5">#REF!</definedName>
    <definedName name="_2012_location_means_srpn">#REF!</definedName>
    <definedName name="_WWEERYT" localSheetId="20">#REF!</definedName>
    <definedName name="_WWEERYT" localSheetId="4">#REF!</definedName>
    <definedName name="_WWEERYT" localSheetId="5">#REF!</definedName>
    <definedName name="_WWEERYT">#REF!</definedName>
    <definedName name="AccessDatabase" hidden="1">"C:\2001SRPN\2001SRPN entries1.mdb"</definedName>
    <definedName name="acid" localSheetId="20">#REF!</definedName>
    <definedName name="acid">#REF!</definedName>
    <definedName name="BLOC">#N/A</definedName>
    <definedName name="Button_1">"X2001SRPN_entries_SRPN_List"</definedName>
    <definedName name="_xlnm.Database" localSheetId="20">#REF!</definedName>
    <definedName name="_xlnm.Database" localSheetId="4">#REF!</definedName>
    <definedName name="_xlnm.Database" localSheetId="5">#REF!</definedName>
    <definedName name="_xlnm.Database">#REF!</definedName>
    <definedName name="ENTRY">#N/A</definedName>
    <definedName name="hays_sprout_means" localSheetId="20">#REF!</definedName>
    <definedName name="hays_sprout_means" localSheetId="4">#REF!</definedName>
    <definedName name="hays_sprout_means" localSheetId="5">#REF!</definedName>
    <definedName name="hays_sprout_means">#REF!</definedName>
    <definedName name="ID">#N/A</definedName>
    <definedName name="locn">'[1]Table 7. Plant Height'!#REF!</definedName>
    <definedName name="N13MD2657W" localSheetId="20">#REF!</definedName>
    <definedName name="N13MD2657W" localSheetId="4">#REF!</definedName>
    <definedName name="N13MD2657W" localSheetId="5">#REF!</definedName>
    <definedName name="N13MD2657W">#REF!</definedName>
    <definedName name="NAME">#N/A</definedName>
    <definedName name="PEDIGREE">#N/A</definedName>
    <definedName name="plant_heights" localSheetId="20">'[2]Table 7. Plant Height'!#REF!</definedName>
    <definedName name="plant_heights" localSheetId="4">'[2]Table 7. Plant Height'!#REF!</definedName>
    <definedName name="plant_heights" localSheetId="5">'[2]Table 7. Plant Height'!#REF!</definedName>
    <definedName name="plant_heights">'[1]Table 7. Plant Height'!#REF!</definedName>
    <definedName name="PLOT">#N/A</definedName>
    <definedName name="_xlnm.Print_Area" localSheetId="11">'Table 11. Stripe (Yellow) Rust'!$A$7:$M$66</definedName>
    <definedName name="_xlnm.Print_Titles" localSheetId="13">'Table 13. Stem Rust'!$4:$5</definedName>
    <definedName name="_xlnm.Print_Titles" localSheetId="18">'Table 18. Hessian Fly Damage'!$5:$5</definedName>
    <definedName name="_xlnm.Print_Titles" localSheetId="20">#REF!</definedName>
    <definedName name="_xlnm.Print_Titles" localSheetId="4">#REF!</definedName>
    <definedName name="_xlnm.Print_Titles" localSheetId="5">#REF!</definedName>
    <definedName name="_xlnm.Print_Titles">#REF!</definedName>
    <definedName name="Protein" localSheetId="20">'[3]FB Int MC'!#REF!</definedName>
    <definedName name="Protein" localSheetId="5">'[3]FB Int MC'!#REF!</definedName>
    <definedName name="Protein">'[3]FB Int MC'!#REF!</definedName>
    <definedName name="SORT_NAME">#N/A</definedName>
    <definedName name="SOURCE">#N/A</definedName>
    <definedName name="test_weights" localSheetId="20">'[2]Table 6. Grain Volume Weight'!#REF!</definedName>
    <definedName name="test_weights" localSheetId="4">'[2]Table 6. Grain Volume Weight'!#REF!</definedName>
    <definedName name="test_weights" localSheetId="5">'[2]Table 6. Grain Volume Weight'!#REF!</definedName>
    <definedName name="test_weights">'[1]Table 6. Grain Volume Weight'!#REF!</definedName>
    <definedName name="YIELD" localSheetId="20">'[3]FB Int MC'!#REF!</definedName>
    <definedName name="YIELD" localSheetId="5">'[3]FB Int MC'!#REF!</definedName>
    <definedName name="YIELD">'[3]FB Int MC'!#REF!</definedName>
    <definedName name="Yieldemp" localSheetId="20">#REF!</definedName>
    <definedName name="Yieldemp" localSheetId="5">#REF!</definedName>
    <definedName name="Yieldemp">#REF!</definedName>
  </definedNames>
  <calcPr calcId="145621"/>
</workbook>
</file>

<file path=xl/calcChain.xml><?xml version="1.0" encoding="utf-8"?>
<calcChain xmlns="http://schemas.openxmlformats.org/spreadsheetml/2006/main">
  <c r="F56" i="25" l="1"/>
  <c r="E56" i="25"/>
  <c r="R56" i="28" l="1"/>
  <c r="Q56" i="28"/>
  <c r="P56" i="28"/>
  <c r="O56" i="28"/>
  <c r="N56" i="28"/>
  <c r="R55" i="28"/>
  <c r="Q55" i="28"/>
  <c r="P55" i="28"/>
  <c r="O55" i="28"/>
  <c r="N55" i="28"/>
  <c r="R54" i="28"/>
  <c r="Q54" i="28"/>
  <c r="P54" i="28"/>
  <c r="O54" i="28"/>
  <c r="N54" i="28"/>
  <c r="R53" i="28"/>
  <c r="Q53" i="28"/>
  <c r="P53" i="28"/>
  <c r="O53" i="28"/>
  <c r="N53" i="28"/>
  <c r="R52" i="28"/>
  <c r="Q52" i="28"/>
  <c r="P52" i="28"/>
  <c r="O52" i="28"/>
  <c r="N52" i="28"/>
  <c r="R51" i="28"/>
  <c r="Q51" i="28"/>
  <c r="P51" i="28"/>
  <c r="O51" i="28"/>
  <c r="N51" i="28"/>
  <c r="R50" i="28"/>
  <c r="Q50" i="28"/>
  <c r="P50" i="28"/>
  <c r="O50" i="28"/>
  <c r="N50" i="28"/>
  <c r="R49" i="28"/>
  <c r="Q49" i="28"/>
  <c r="P49" i="28"/>
  <c r="O49" i="28"/>
  <c r="N49" i="28"/>
  <c r="R48" i="28"/>
  <c r="Q48" i="28"/>
  <c r="P48" i="28"/>
  <c r="O48" i="28"/>
  <c r="N48" i="28"/>
  <c r="R47" i="28"/>
  <c r="Q47" i="28"/>
  <c r="P47" i="28"/>
  <c r="O47" i="28"/>
  <c r="N47" i="28"/>
  <c r="R46" i="28"/>
  <c r="Q46" i="28"/>
  <c r="P46" i="28"/>
  <c r="O46" i="28"/>
  <c r="N46" i="28"/>
  <c r="R45" i="28"/>
  <c r="Q45" i="28"/>
  <c r="P45" i="28"/>
  <c r="O45" i="28"/>
  <c r="N45" i="28"/>
  <c r="R44" i="28"/>
  <c r="Q44" i="28"/>
  <c r="P44" i="28"/>
  <c r="O44" i="28"/>
  <c r="N44" i="28"/>
  <c r="R43" i="28"/>
  <c r="Q43" i="28"/>
  <c r="P43" i="28"/>
  <c r="O43" i="28"/>
  <c r="N43" i="28"/>
  <c r="R42" i="28"/>
  <c r="Q42" i="28"/>
  <c r="P42" i="28"/>
  <c r="O42" i="28"/>
  <c r="N42" i="28"/>
  <c r="R41" i="28"/>
  <c r="Q41" i="28"/>
  <c r="P41" i="28"/>
  <c r="O41" i="28"/>
  <c r="N41" i="28"/>
  <c r="R40" i="28"/>
  <c r="Q40" i="28"/>
  <c r="P40" i="28"/>
  <c r="O40" i="28"/>
  <c r="N40" i="28"/>
  <c r="R39" i="28"/>
  <c r="Q39" i="28"/>
  <c r="P39" i="28"/>
  <c r="O39" i="28"/>
  <c r="N39" i="28"/>
  <c r="R38" i="28"/>
  <c r="Q38" i="28"/>
  <c r="P38" i="28"/>
  <c r="O38" i="28"/>
  <c r="N38" i="28"/>
  <c r="R37" i="28"/>
  <c r="Q37" i="28"/>
  <c r="P37" i="28"/>
  <c r="O37" i="28"/>
  <c r="N37" i="28"/>
  <c r="R36" i="28"/>
  <c r="Q36" i="28"/>
  <c r="P36" i="28"/>
  <c r="O36" i="28"/>
  <c r="N36" i="28"/>
  <c r="R35" i="28"/>
  <c r="Q35" i="28"/>
  <c r="P35" i="28"/>
  <c r="O35" i="28"/>
  <c r="N35" i="28"/>
  <c r="R34" i="28"/>
  <c r="Q34" i="28"/>
  <c r="P34" i="28"/>
  <c r="O34" i="28"/>
  <c r="N34" i="28"/>
  <c r="R33" i="28"/>
  <c r="Q33" i="28"/>
  <c r="P33" i="28"/>
  <c r="O33" i="28"/>
  <c r="N33" i="28"/>
  <c r="R32" i="28"/>
  <c r="Q32" i="28"/>
  <c r="P32" i="28"/>
  <c r="O32" i="28"/>
  <c r="N32" i="28"/>
  <c r="R31" i="28"/>
  <c r="Q31" i="28"/>
  <c r="P31" i="28"/>
  <c r="O31" i="28"/>
  <c r="N31" i="28"/>
  <c r="R30" i="28"/>
  <c r="Q30" i="28"/>
  <c r="P30" i="28"/>
  <c r="O30" i="28"/>
  <c r="N30" i="28"/>
  <c r="R29" i="28"/>
  <c r="Q29" i="28"/>
  <c r="P29" i="28"/>
  <c r="O29" i="28"/>
  <c r="N29" i="28"/>
  <c r="R28" i="28"/>
  <c r="Q28" i="28"/>
  <c r="P28" i="28"/>
  <c r="O28" i="28"/>
  <c r="N28" i="28"/>
  <c r="R27" i="28"/>
  <c r="Q27" i="28"/>
  <c r="P27" i="28"/>
  <c r="O27" i="28"/>
  <c r="N27" i="28"/>
  <c r="R26" i="28"/>
  <c r="Q26" i="28"/>
  <c r="P26" i="28"/>
  <c r="O26" i="28"/>
  <c r="N26" i="28"/>
  <c r="R25" i="28"/>
  <c r="Q25" i="28"/>
  <c r="P25" i="28"/>
  <c r="O25" i="28"/>
  <c r="N25" i="28"/>
  <c r="R24" i="28"/>
  <c r="Q24" i="28"/>
  <c r="P24" i="28"/>
  <c r="O24" i="28"/>
  <c r="N24" i="28"/>
  <c r="R23" i="28"/>
  <c r="Q23" i="28"/>
  <c r="P23" i="28"/>
  <c r="O23" i="28"/>
  <c r="N23" i="28"/>
  <c r="R22" i="28"/>
  <c r="Q22" i="28"/>
  <c r="P22" i="28"/>
  <c r="O22" i="28"/>
  <c r="N22" i="28"/>
  <c r="R21" i="28"/>
  <c r="Q21" i="28"/>
  <c r="P21" i="28"/>
  <c r="O21" i="28"/>
  <c r="N21" i="28"/>
  <c r="R20" i="28"/>
  <c r="Q20" i="28"/>
  <c r="P20" i="28"/>
  <c r="O20" i="28"/>
  <c r="N20" i="28"/>
  <c r="R19" i="28"/>
  <c r="Q19" i="28"/>
  <c r="P19" i="28"/>
  <c r="O19" i="28"/>
  <c r="N19" i="28"/>
  <c r="R18" i="28"/>
  <c r="Q18" i="28"/>
  <c r="P18" i="28"/>
  <c r="O18" i="28"/>
  <c r="N18" i="28"/>
  <c r="R17" i="28"/>
  <c r="Q17" i="28"/>
  <c r="P17" i="28"/>
  <c r="O17" i="28"/>
  <c r="N17" i="28"/>
  <c r="R16" i="28"/>
  <c r="Q16" i="28"/>
  <c r="P16" i="28"/>
  <c r="O16" i="28"/>
  <c r="N16" i="28"/>
  <c r="R15" i="28"/>
  <c r="Q15" i="28"/>
  <c r="P15" i="28"/>
  <c r="O15" i="28"/>
  <c r="N15" i="28"/>
  <c r="R14" i="28"/>
  <c r="Q14" i="28"/>
  <c r="P14" i="28"/>
  <c r="O14" i="28"/>
  <c r="N14" i="28"/>
  <c r="R13" i="28"/>
  <c r="Q13" i="28"/>
  <c r="P13" i="28"/>
  <c r="O13" i="28"/>
  <c r="N13" i="28"/>
  <c r="R12" i="28"/>
  <c r="Q12" i="28"/>
  <c r="P12" i="28"/>
  <c r="O12" i="28"/>
  <c r="N12" i="28"/>
  <c r="R11" i="28"/>
  <c r="Q11" i="28"/>
  <c r="P11" i="28"/>
  <c r="O11" i="28"/>
  <c r="N11" i="28"/>
  <c r="R10" i="28"/>
  <c r="Q10" i="28"/>
  <c r="P10" i="28"/>
  <c r="O10" i="28"/>
  <c r="N10" i="28"/>
  <c r="R9" i="28"/>
  <c r="Q9" i="28"/>
  <c r="P9" i="28"/>
  <c r="O9" i="28"/>
  <c r="N9" i="28"/>
  <c r="R8" i="28"/>
  <c r="Q8" i="28"/>
  <c r="P8" i="28"/>
  <c r="O8" i="28"/>
  <c r="N8" i="28"/>
  <c r="R7" i="28"/>
  <c r="Q7" i="28"/>
  <c r="P7" i="28"/>
  <c r="O7" i="28"/>
  <c r="N7" i="28"/>
  <c r="R6" i="28"/>
  <c r="Q6" i="28"/>
  <c r="P6" i="28"/>
  <c r="O6" i="28"/>
  <c r="N6" i="28"/>
  <c r="Q63" i="8" l="1"/>
  <c r="R63" i="8"/>
  <c r="S63" i="8"/>
  <c r="T63" i="8"/>
  <c r="U63" i="8"/>
  <c r="V63" i="8"/>
  <c r="M63" i="8" l="1"/>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alcChain>
</file>

<file path=xl/comments1.xml><?xml version="1.0" encoding="utf-8"?>
<comments xmlns="http://schemas.openxmlformats.org/spreadsheetml/2006/main">
  <authors>
    <author>Yue Jin</author>
  </authors>
  <commentList>
    <comment ref="E8" authorId="0">
      <text>
        <r>
          <rPr>
            <b/>
            <sz val="9"/>
            <color indexed="81"/>
            <rFont val="Verdana"/>
            <family val="2"/>
          </rPr>
          <t>Yue Jin:</t>
        </r>
        <r>
          <rPr>
            <sz val="9"/>
            <color indexed="81"/>
            <rFont val="Verdana"/>
            <family val="2"/>
          </rPr>
          <t xml:space="preserve">
104/16</t>
        </r>
      </text>
    </comment>
    <comment ref="U28" authorId="0">
      <text>
        <r>
          <rPr>
            <b/>
            <sz val="9"/>
            <color indexed="81"/>
            <rFont val="Verdana"/>
            <family val="2"/>
          </rPr>
          <t>Yue Jin:</t>
        </r>
        <r>
          <rPr>
            <sz val="9"/>
            <color indexed="81"/>
            <rFont val="Verdana"/>
            <family val="2"/>
          </rPr>
          <t xml:space="preserve">
+ poor infection a lot escape</t>
        </r>
      </text>
    </comment>
    <comment ref="E32" authorId="0">
      <text>
        <r>
          <rPr>
            <b/>
            <sz val="9"/>
            <color indexed="81"/>
            <rFont val="Verdana"/>
            <family val="2"/>
          </rPr>
          <t>Yue Jin:</t>
        </r>
        <r>
          <rPr>
            <sz val="9"/>
            <color indexed="81"/>
            <rFont val="Verdana"/>
            <family val="2"/>
          </rPr>
          <t xml:space="preserve">
10/4/16</t>
        </r>
      </text>
    </comment>
    <comment ref="E56" authorId="0">
      <text>
        <r>
          <rPr>
            <b/>
            <sz val="9"/>
            <color indexed="81"/>
            <rFont val="Verdana"/>
            <family val="2"/>
          </rPr>
          <t>Yue Jin:</t>
        </r>
        <r>
          <rPr>
            <sz val="9"/>
            <color indexed="81"/>
            <rFont val="Verdana"/>
            <family val="2"/>
          </rPr>
          <t xml:space="preserve">
10/12/16 SWG</t>
        </r>
      </text>
    </comment>
    <comment ref="F56" authorId="0">
      <text>
        <r>
          <rPr>
            <b/>
            <sz val="9"/>
            <color indexed="81"/>
            <rFont val="Verdana"/>
            <family val="2"/>
          </rPr>
          <t>Yue Jin:</t>
        </r>
        <r>
          <rPr>
            <sz val="9"/>
            <color indexed="81"/>
            <rFont val="Verdana"/>
            <family val="2"/>
          </rPr>
          <t xml:space="preserve">
new vermiculite is inhibbiting germination of some entries as represented by the dashes ("-")</t>
        </r>
      </text>
    </comment>
  </commentList>
</comments>
</file>

<file path=xl/sharedStrings.xml><?xml version="1.0" encoding="utf-8"?>
<sst xmlns="http://schemas.openxmlformats.org/spreadsheetml/2006/main" count="9545" uniqueCount="1572">
  <si>
    <t>Table 1.  Hard Winter Wheat Regional Nursery Program - Contributors</t>
  </si>
  <si>
    <t xml:space="preserve">U.S.D.A. – Agricultural Research Service </t>
  </si>
  <si>
    <t>Hard Winter Wheat Regional Coordination – R. Graybosch, L. Divis, S. Masterson, Lincoln, NE</t>
  </si>
  <si>
    <t>Hessian fly investigations – Ming Chen,  Shauna Dendy, Manhattan, KS</t>
  </si>
  <si>
    <t>Russian wheat aphid / greenbug investigations – Todd Lenger, Stillwater, OK, X. Xiangyang USDA-ARS</t>
  </si>
  <si>
    <t xml:space="preserve">Texas Agricultural Experiment Station </t>
  </si>
  <si>
    <t>TAMU Research &amp; Extension Center, Dallas, TX – R. Sutton</t>
  </si>
  <si>
    <t xml:space="preserve">TAMU Research &amp; Extension Center, Amarillo, TX –G. Peterson, J. Rudd, R. Devkota, S. Liu and M. P. Fuentealba </t>
  </si>
  <si>
    <t>TAMU Research &amp; Extension Center, Vernon, TX - J. Baker</t>
  </si>
  <si>
    <t xml:space="preserve">New Mexico Agricultural Experiment Station </t>
  </si>
  <si>
    <t xml:space="preserve">Agricultural Science Center, Farmington, NM – M.K. O’Neill, C. Owen </t>
  </si>
  <si>
    <t xml:space="preserve">Oklahoma Agricultural Experiment Station </t>
  </si>
  <si>
    <t xml:space="preserve">Kansas Agricultural Experiment Station </t>
  </si>
  <si>
    <t>Kansas State University, Manhattan, KS – A. Fritz, K. Suther, KSU</t>
  </si>
  <si>
    <t xml:space="preserve">Hays Experiment Station – Guorong Zhang, C. Seaman  </t>
  </si>
  <si>
    <t xml:space="preserve">Colorado Agricultural Experiment Station </t>
  </si>
  <si>
    <t>S. Haley, J. Stromberger, E. Hudson-Arns, S. Seifert, V. Anderson</t>
  </si>
  <si>
    <t xml:space="preserve">Nebraska Agricultural Experiment Station </t>
  </si>
  <si>
    <t xml:space="preserve">South Dakota Agricultural Experiment Station </t>
  </si>
  <si>
    <t xml:space="preserve">North Dakota Agricultural Experimental Station </t>
  </si>
  <si>
    <t xml:space="preserve">NDSU, Minot – E. Eriksmoen,  </t>
  </si>
  <si>
    <t xml:space="preserve">Montana Agricultural Experimental Station </t>
  </si>
  <si>
    <t xml:space="preserve">Montana State University, Bozeman, MT – P. Bruckner, J. Berg </t>
  </si>
  <si>
    <t xml:space="preserve">Minnesota Agricultural Experiment Station </t>
  </si>
  <si>
    <t>University of Minnesota, St. Paul, MN – J. Anderson, G. Linkert, S. Reynolds</t>
  </si>
  <si>
    <t xml:space="preserve">NW Research/Outreach Center: Jochum Wiersma </t>
  </si>
  <si>
    <t>Utah State University</t>
  </si>
  <si>
    <t xml:space="preserve">Logan, UT - David Hole, </t>
  </si>
  <si>
    <t xml:space="preserve">Agriculture and Agrifoods Canada </t>
  </si>
  <si>
    <t xml:space="preserve">Ag. Research Station, Lethbridge, Alberta – R. Graf, </t>
  </si>
  <si>
    <t xml:space="preserve">Westbred LLC. </t>
  </si>
  <si>
    <t>Sid Perry, Haven, KS</t>
  </si>
  <si>
    <t>J. Davies, Fargo, ND</t>
  </si>
  <si>
    <t>Limagrain</t>
  </si>
  <si>
    <t>M. Hall, Wichita, KS, Marla Dale Barnett, Brent Conrady</t>
  </si>
  <si>
    <t>Entry</t>
  </si>
  <si>
    <t>Line</t>
  </si>
  <si>
    <t>Pedigree</t>
  </si>
  <si>
    <t>Source (program)</t>
  </si>
  <si>
    <t>Kharkof</t>
  </si>
  <si>
    <t>HRW</t>
  </si>
  <si>
    <t>Scout 66</t>
  </si>
  <si>
    <t>TAM107</t>
  </si>
  <si>
    <t>Jagalene</t>
  </si>
  <si>
    <t>OSU</t>
  </si>
  <si>
    <t>HRW/HW</t>
  </si>
  <si>
    <t>OK12DP22002-042</t>
  </si>
  <si>
    <t>Billings/OK08328</t>
  </si>
  <si>
    <t>LCS</t>
  </si>
  <si>
    <t>LCH13-048</t>
  </si>
  <si>
    <t>HWW</t>
  </si>
  <si>
    <t>UNL</t>
  </si>
  <si>
    <t>NW13493</t>
  </si>
  <si>
    <t>SD98W175-1/NW03666</t>
  </si>
  <si>
    <t>NE13515</t>
  </si>
  <si>
    <t>HV9W00-B267/NI04421//NI04427</t>
  </si>
  <si>
    <t>NW13570</t>
  </si>
  <si>
    <t>CSU</t>
  </si>
  <si>
    <t>KSU-Manhattan</t>
  </si>
  <si>
    <t>KS061193K-2</t>
  </si>
  <si>
    <t>Fuller/Overley//KS980554-12-~9</t>
  </si>
  <si>
    <t>KS080448*C-102</t>
  </si>
  <si>
    <t>TAMU</t>
  </si>
  <si>
    <t>TAM 112/TX02U2508</t>
  </si>
  <si>
    <t>TX12A001106</t>
  </si>
  <si>
    <t>TX04A001830/TX01V6008</t>
  </si>
  <si>
    <t>Table 2. 2017 Southern Regional Performance Nursery (SRPN) Entries.</t>
  </si>
  <si>
    <t>Putative market class</t>
  </si>
  <si>
    <t>Protected trait?</t>
  </si>
  <si>
    <t>N13MD2589W</t>
  </si>
  <si>
    <t>KS06HW79/N16164 (=NW97S312/KS96HW10-3//NW98S060)</t>
  </si>
  <si>
    <t>ARS-LNK</t>
  </si>
  <si>
    <t>OK12716</t>
  </si>
  <si>
    <t>W99-194/OK02518W</t>
  </si>
  <si>
    <t>OK12D22004-016</t>
  </si>
  <si>
    <t>KS970093-8-9-#1-1/OK08328//OK09634</t>
  </si>
  <si>
    <t>OK13209</t>
  </si>
  <si>
    <t>OK00514/ TX00D1390// HV9W99-558</t>
  </si>
  <si>
    <t>OK12D22002-077</t>
  </si>
  <si>
    <t>OK13621</t>
  </si>
  <si>
    <t>TX00D1390/ OK03522</t>
  </si>
  <si>
    <t>NE10478-1</t>
  </si>
  <si>
    <t>NI03418/Camelot (sel.)</t>
  </si>
  <si>
    <t>KS13H9-1</t>
  </si>
  <si>
    <t>KS980554-12-~9(2180*K/2163//?/3/W1062A*HVA114/W3416)/FRED-2-4-5</t>
  </si>
  <si>
    <t>KSU-Hays</t>
  </si>
  <si>
    <t>KS13HW92-3</t>
  </si>
  <si>
    <t>HV9W05-415W(G982048W/PLATTE//CO940607W)/FRED-2-18-2</t>
  </si>
  <si>
    <t>KS14H90-5-1</t>
  </si>
  <si>
    <t>FRED-2-4-5/KS02HW35 TR//KS05HW122-5-2(KS99HW5016//STANTON/KS98HW423)</t>
  </si>
  <si>
    <t>CO12D1770</t>
  </si>
  <si>
    <t>Denali/Antero//Byrd</t>
  </si>
  <si>
    <t>CO13D1783</t>
  </si>
  <si>
    <t>CO08W218/Snowmass//Byrd</t>
  </si>
  <si>
    <t>CO13003C</t>
  </si>
  <si>
    <t>CO06072/4*Byrd</t>
  </si>
  <si>
    <t>Als1, Als2</t>
  </si>
  <si>
    <t>CO12D2011</t>
  </si>
  <si>
    <t>Denali/HV9W07-482W//Antero</t>
  </si>
  <si>
    <t>CO13D1383</t>
  </si>
  <si>
    <t>CO07W722-F5/Snowmass//CO07W722-F5</t>
  </si>
  <si>
    <t>CO13D1299</t>
  </si>
  <si>
    <t>CO07W722-F5/Snowmass//Brawl CL Plus</t>
  </si>
  <si>
    <t>LCH13NEDH-12-27</t>
  </si>
  <si>
    <t>NE04490 / NI06731</t>
  </si>
  <si>
    <t>LCS/UNL</t>
  </si>
  <si>
    <t>LCH14-051</t>
  </si>
  <si>
    <t>LCH14-077</t>
  </si>
  <si>
    <t>LCH14-089</t>
  </si>
  <si>
    <t>LCH14-091</t>
  </si>
  <si>
    <t>H4N12-0038</t>
  </si>
  <si>
    <t>HRWW</t>
  </si>
  <si>
    <t>KS98W0512-2--4//HV9W02-846R/HV9W96-1271R-1</t>
  </si>
  <si>
    <t>Monsanto</t>
  </si>
  <si>
    <t>AP-16CP010066</t>
  </si>
  <si>
    <t>(BC01131-30/ART//CJ)</t>
  </si>
  <si>
    <t>Agripro-Syngenta</t>
  </si>
  <si>
    <t>AP-16CP010093</t>
  </si>
  <si>
    <t>(AP05T2510/AP02T4342)</t>
  </si>
  <si>
    <t>AP-16CP010016</t>
  </si>
  <si>
    <t>(FULLER/U4024R-4-1-7-1R/CUTTER//AP06T3832)</t>
  </si>
  <si>
    <t>AP-16CP010069</t>
  </si>
  <si>
    <t>(AP06T3832/FULLER)</t>
  </si>
  <si>
    <t>KS061470M-4</t>
  </si>
  <si>
    <t>ARS97135-9/O3A-B4//KS06O3A~49</t>
  </si>
  <si>
    <t>KS080093M-18</t>
  </si>
  <si>
    <t>KS980554-12-~9/KS020363WM~1</t>
  </si>
  <si>
    <t>KS080679K-3</t>
  </si>
  <si>
    <t>KS020304K~3/KS020363WM~1//KS06O3A~9</t>
  </si>
  <si>
    <t>TX12A001041</t>
  </si>
  <si>
    <t>RonL/TX04V072075</t>
  </si>
  <si>
    <t>TX12V7220</t>
  </si>
  <si>
    <t>TX04A001819/TX99A0153-1</t>
  </si>
  <si>
    <t>TX12V7229</t>
  </si>
  <si>
    <t>X05A462 [=TX03A0309/Cutter]/TX01V6008</t>
  </si>
  <si>
    <t>TX12V7415</t>
  </si>
  <si>
    <t>X05A650 [=ND 801/TX02D5813]/RonL</t>
  </si>
  <si>
    <t>TX12A001638</t>
  </si>
  <si>
    <t>TX13A001069</t>
  </si>
  <si>
    <t>TX05A001506/TAM 111</t>
  </si>
  <si>
    <t>TX13A001169</t>
  </si>
  <si>
    <t>X06A469S [OK99610-1/TX02U2508]/TAM 304</t>
  </si>
  <si>
    <t>TX13M5580</t>
  </si>
  <si>
    <t>KS990527-1-~E/KS980512-11-9//KS06O3A~49</t>
  </si>
  <si>
    <t>TX13M5625</t>
  </si>
  <si>
    <t>O3A-B7/HV9W96-1270R-1//KS980512-11-24</t>
  </si>
  <si>
    <t>VanderVorst, Blake</t>
  </si>
  <si>
    <t>Oklahoma State University, Stillwater, OK – B.F. Carver, R. M. Hunger, B. Olson, A.K. Klatt, J.T. Edwards, N. Stepp, T. Johnson, C. Shelton, M. Bayles, R. Sidwell, M. Hogg, L. Bohl, E. Wehrenberg, David Marburger</t>
  </si>
  <si>
    <t>NDSU, Williston Branch Station –  D. Amiot; C. Penuel, G. Pradhan, G. Pradhan, Austin Link</t>
  </si>
  <si>
    <t xml:space="preserve">University of Nebraska, Lincoln, NE – S. Baenziger, G. Dorn,  M. Montgomery, R. Little, S. Wegulo, J. Millhouse </t>
  </si>
  <si>
    <t xml:space="preserve">South Dakota State University, Brookings, SD –  Sehgal, Sunish Kumar,  S. Kalsbeck,  M. Langham </t>
  </si>
  <si>
    <t>Hard Winter Wheat Quality Lab – B. Seabourn, L. Knapp, R. Chen, M. Caley, L, Knapp, M. Guttieri, Manhattan, KS</t>
  </si>
  <si>
    <t>Regional Molecular Marker Laboratory – Guihua Bai,  P. St. Amand, M. Guttieri, Manhattan, KS</t>
  </si>
  <si>
    <t>Central Ag. Research Center, Moccasin – Shabeg Briar and Pat Carr</t>
  </si>
  <si>
    <t>R</t>
  </si>
  <si>
    <t>S</t>
  </si>
  <si>
    <t>%R</t>
  </si>
  <si>
    <t>SRPN</t>
  </si>
  <si>
    <t>all</t>
  </si>
  <si>
    <t xml:space="preserve"> S1 T9 repeat</t>
  </si>
  <si>
    <t xml:space="preserve"> S1 T10 repeat</t>
  </si>
  <si>
    <t>Designation</t>
  </si>
  <si>
    <t>Entry#</t>
  </si>
  <si>
    <t>Lr gene postulation*</t>
  </si>
  <si>
    <t>Lr gene marker data**</t>
  </si>
  <si>
    <t>TNBGJ</t>
  </si>
  <si>
    <t>TNRJJ</t>
  </si>
  <si>
    <t>TBBGS</t>
  </si>
  <si>
    <t>TCRKG</t>
  </si>
  <si>
    <t>KFBJG</t>
  </si>
  <si>
    <t>MBDSD</t>
  </si>
  <si>
    <t>MCTNB</t>
  </si>
  <si>
    <t>MFJSB</t>
  </si>
  <si>
    <t>MJBGJ</t>
  </si>
  <si>
    <t>PBLRG</t>
  </si>
  <si>
    <t>---</t>
  </si>
  <si>
    <t>Lr68</t>
  </si>
  <si>
    <t>3+</t>
  </si>
  <si>
    <t>Lr14a</t>
  </si>
  <si>
    <t>;1</t>
  </si>
  <si>
    <t>32+;</t>
  </si>
  <si>
    <t>Lr46</t>
  </si>
  <si>
    <t>Lr24</t>
  </si>
  <si>
    <t>Lr24, Lr37, Lr46</t>
  </si>
  <si>
    <t>;</t>
  </si>
  <si>
    <t>Lr24, het Lr34</t>
  </si>
  <si>
    <t>3+;</t>
  </si>
  <si>
    <t>3+2+</t>
  </si>
  <si>
    <t>;23</t>
  </si>
  <si>
    <t>3+2;</t>
  </si>
  <si>
    <t>32+</t>
  </si>
  <si>
    <t>3+2+;</t>
  </si>
  <si>
    <t>Lr39</t>
  </si>
  <si>
    <t>het Lr34, Lr37</t>
  </si>
  <si>
    <t>2+</t>
  </si>
  <si>
    <t>2</t>
  </si>
  <si>
    <t>;/;1+/3</t>
  </si>
  <si>
    <t>0</t>
  </si>
  <si>
    <t>0;</t>
  </si>
  <si>
    <t>2+3</t>
  </si>
  <si>
    <t>;/3+</t>
  </si>
  <si>
    <t>Lr24,+</t>
  </si>
  <si>
    <t>Lr77</t>
  </si>
  <si>
    <t>;1-</t>
  </si>
  <si>
    <t>3</t>
  </si>
  <si>
    <t>Lr21</t>
  </si>
  <si>
    <t>Lr37,Lr68,Lr77</t>
  </si>
  <si>
    <t>;2-</t>
  </si>
  <si>
    <t>23;</t>
  </si>
  <si>
    <t>;2</t>
  </si>
  <si>
    <t>Lr21, Lr34, Lr37,Lr77</t>
  </si>
  <si>
    <t>;1/0;</t>
  </si>
  <si>
    <t>Lr26</t>
  </si>
  <si>
    <t>1+2+</t>
  </si>
  <si>
    <t>;12</t>
  </si>
  <si>
    <t>?</t>
  </si>
  <si>
    <t>23</t>
  </si>
  <si>
    <t>3/;2-</t>
  </si>
  <si>
    <t>Lr26+</t>
  </si>
  <si>
    <t>Lr26,Lr46</t>
  </si>
  <si>
    <t>22+</t>
  </si>
  <si>
    <t>12</t>
  </si>
  <si>
    <t>3+/;</t>
  </si>
  <si>
    <t>Lr16, Lr24</t>
  </si>
  <si>
    <t>;1-9</t>
  </si>
  <si>
    <t>Lr16</t>
  </si>
  <si>
    <t>Lr37</t>
  </si>
  <si>
    <t>2-</t>
  </si>
  <si>
    <t>Lr11</t>
  </si>
  <si>
    <t>Lr37,Lr46,Lr77</t>
  </si>
  <si>
    <t>;22+</t>
  </si>
  <si>
    <t>;2+</t>
  </si>
  <si>
    <t>2+3;</t>
  </si>
  <si>
    <t xml:space="preserve">Lr77 </t>
  </si>
  <si>
    <t>Lr24,Lr37,Lr77</t>
  </si>
  <si>
    <t>Lr37,Lr77</t>
  </si>
  <si>
    <t>32;</t>
  </si>
  <si>
    <t>Lr34</t>
  </si>
  <si>
    <t>Lr46,Lr68</t>
  </si>
  <si>
    <t>;3+</t>
  </si>
  <si>
    <t>Lr34, Lr37,Lr46,Lr77</t>
  </si>
  <si>
    <t>Lr39+</t>
  </si>
  <si>
    <t>Lr34,Lr77</t>
  </si>
  <si>
    <t>;12-</t>
  </si>
  <si>
    <t>Lr1,Lr14a</t>
  </si>
  <si>
    <t>Lr39,+</t>
  </si>
  <si>
    <t>Lr34,Lr37,Lr46</t>
  </si>
  <si>
    <t>Lr21, Lr34,Lr46</t>
  </si>
  <si>
    <t>;1+</t>
  </si>
  <si>
    <t>Lr37,Lr46</t>
  </si>
  <si>
    <t xml:space="preserve"> Lr37,+</t>
  </si>
  <si>
    <t>Lr24, Lr34, Lr37,Lr46,Lr77</t>
  </si>
  <si>
    <t>22-</t>
  </si>
  <si>
    <t>+</t>
  </si>
  <si>
    <t>Lr26, Lr37,Lr46,Lr68</t>
  </si>
  <si>
    <t>;/2+</t>
  </si>
  <si>
    <t>Lr26, Lr37,Lr77</t>
  </si>
  <si>
    <t xml:space="preserve"> Lr37</t>
  </si>
  <si>
    <t>-</t>
  </si>
  <si>
    <t>;1/3</t>
  </si>
  <si>
    <t>Lr24, Lr21,Lr77</t>
  </si>
  <si>
    <t>Lr26, Lr21,Lr46</t>
  </si>
  <si>
    <t>Lr21,Lr24,Lr46</t>
  </si>
  <si>
    <t>Lr24,Lr77</t>
  </si>
  <si>
    <t>Lr16,+</t>
  </si>
  <si>
    <t>Lr46,Lr77</t>
  </si>
  <si>
    <t>Lr24, Lr26,Lr37,Lr46,Lr68</t>
  </si>
  <si>
    <t>Lr21, Lr37</t>
  </si>
  <si>
    <t xml:space="preserve">* based on leaf rust infection </t>
  </si>
  <si>
    <t>**data provided by Paul St Amand</t>
  </si>
  <si>
    <t>type (IT)</t>
  </si>
  <si>
    <t>and Guihua Bai</t>
  </si>
  <si>
    <t>+ = all low IT; additional resistance</t>
  </si>
  <si>
    <t>--- = no Lr seedling resistance</t>
  </si>
  <si>
    <t>? = unable to postulate Lr gene</t>
  </si>
  <si>
    <t>Trait Category =</t>
  </si>
  <si>
    <t>Abiotic stress trait</t>
  </si>
  <si>
    <t>Anatomy and morphology related</t>
  </si>
  <si>
    <t>Fungal disease resistance</t>
  </si>
  <si>
    <t>Growth and development trait</t>
  </si>
  <si>
    <t>Insect damage resistance</t>
  </si>
  <si>
    <t>Quality trait</t>
  </si>
  <si>
    <t>Viral disease resistance</t>
  </si>
  <si>
    <t>Trait =</t>
  </si>
  <si>
    <t>Drought tolerance</t>
  </si>
  <si>
    <t>Aluminum tolerance</t>
  </si>
  <si>
    <t>Height</t>
  </si>
  <si>
    <t>Fusarium head blight resistance</t>
  </si>
  <si>
    <t>Leaf rust resistance</t>
  </si>
  <si>
    <t>Stem rust resistance</t>
  </si>
  <si>
    <t>Tan spot</t>
  </si>
  <si>
    <t>Stripe rust resistance</t>
  </si>
  <si>
    <t>Pre-harvest sprouting</t>
  </si>
  <si>
    <t>Vernalization/Photoperiod</t>
  </si>
  <si>
    <t>Vernalization</t>
  </si>
  <si>
    <t>Wheat curl mite</t>
  </si>
  <si>
    <t>Greenbug resistance</t>
  </si>
  <si>
    <t>Sawfly resistance/Solid Stems</t>
  </si>
  <si>
    <t>Grain length, grain weight</t>
  </si>
  <si>
    <t>Gluten strength</t>
  </si>
  <si>
    <t>Grain protein content</t>
  </si>
  <si>
    <t>Grain width, grain weight</t>
  </si>
  <si>
    <t>Grain texture</t>
  </si>
  <si>
    <t>PPO activity</t>
  </si>
  <si>
    <t>Grain color</t>
  </si>
  <si>
    <t>Thousand grain weight and yield</t>
  </si>
  <si>
    <t>Waxy type</t>
  </si>
  <si>
    <t>BYDV resistance</t>
  </si>
  <si>
    <t>Soil-Borne Cereal Mosaic resistance</t>
  </si>
  <si>
    <t>WSMV resistance</t>
  </si>
  <si>
    <t>Chromosome =</t>
  </si>
  <si>
    <t>1RS</t>
  </si>
  <si>
    <t>4DL</t>
  </si>
  <si>
    <t>4BS</t>
  </si>
  <si>
    <t>4DS</t>
  </si>
  <si>
    <t>2DS</t>
  </si>
  <si>
    <t>3BS</t>
  </si>
  <si>
    <t>1DS</t>
  </si>
  <si>
    <t>3Ag:3DL</t>
  </si>
  <si>
    <t>7DS</t>
  </si>
  <si>
    <t>2NS:2AS</t>
  </si>
  <si>
    <t>1BL</t>
  </si>
  <si>
    <t>7BL</t>
  </si>
  <si>
    <t>3B</t>
  </si>
  <si>
    <t>5B</t>
  </si>
  <si>
    <t>1BS</t>
  </si>
  <si>
    <t>2BL</t>
  </si>
  <si>
    <t>3AS</t>
  </si>
  <si>
    <t>4A</t>
  </si>
  <si>
    <t>4AL</t>
  </si>
  <si>
    <t>2BS</t>
  </si>
  <si>
    <t>5AL</t>
  </si>
  <si>
    <t>5BL</t>
  </si>
  <si>
    <t>7D</t>
  </si>
  <si>
    <t>6DS</t>
  </si>
  <si>
    <t>7DL</t>
  </si>
  <si>
    <t>3DL</t>
  </si>
  <si>
    <t>7AL</t>
  </si>
  <si>
    <t>1AL</t>
  </si>
  <si>
    <t>1DL</t>
  </si>
  <si>
    <t>6BS</t>
  </si>
  <si>
    <t>6AL</t>
  </si>
  <si>
    <t>5DS</t>
  </si>
  <si>
    <t>2AL</t>
  </si>
  <si>
    <t>2DL</t>
  </si>
  <si>
    <t>3A</t>
  </si>
  <si>
    <t>3D</t>
  </si>
  <si>
    <t>3AL</t>
  </si>
  <si>
    <t>7AS &amp; 4AL</t>
  </si>
  <si>
    <t>7DL:7St</t>
  </si>
  <si>
    <t>5DL</t>
  </si>
  <si>
    <t>4Ai:4DS</t>
  </si>
  <si>
    <t>Gene =</t>
  </si>
  <si>
    <t>1RS Rye translocation</t>
  </si>
  <si>
    <t>ALMT1 Promoter</t>
  </si>
  <si>
    <t>Rht1-B1</t>
  </si>
  <si>
    <t>Rht2-D1</t>
  </si>
  <si>
    <t>Rht8</t>
  </si>
  <si>
    <t>FHB 3BS/Fhb1</t>
  </si>
  <si>
    <t>Lr24/Sr24</t>
  </si>
  <si>
    <t>Lr34/Yr18</t>
  </si>
  <si>
    <t>Lr37/Sr38/Yr17</t>
  </si>
  <si>
    <t>Lr42</t>
  </si>
  <si>
    <t>Lr67</t>
  </si>
  <si>
    <t>LrCI2DS</t>
  </si>
  <si>
    <t>Sr2</t>
  </si>
  <si>
    <t>Tsn1</t>
  </si>
  <si>
    <t>Yr15</t>
  </si>
  <si>
    <t>Yr5</t>
  </si>
  <si>
    <t>PHS 3AS/PHS1</t>
  </si>
  <si>
    <t>PHS 4AL</t>
  </si>
  <si>
    <t>PHS 4AL/Dorm.</t>
  </si>
  <si>
    <t>Ppd-B1</t>
  </si>
  <si>
    <t>Ppd-D1</t>
  </si>
  <si>
    <t>Vrn-A1</t>
  </si>
  <si>
    <t>Vrn-B1</t>
  </si>
  <si>
    <t>Vrn-D3</t>
  </si>
  <si>
    <t>Cmc4</t>
  </si>
  <si>
    <t>Gb3</t>
  </si>
  <si>
    <t>Sawfly/Solid Stem</t>
  </si>
  <si>
    <t>GlGw</t>
  </si>
  <si>
    <t>Glu-A1</t>
  </si>
  <si>
    <t>Glu-B1</t>
  </si>
  <si>
    <t>Glu-B3</t>
  </si>
  <si>
    <t>Glu-D1</t>
  </si>
  <si>
    <t>Gpc-B1, HGPC/Yr36</t>
  </si>
  <si>
    <t>GwGwd</t>
  </si>
  <si>
    <t>Pina-D1</t>
  </si>
  <si>
    <t>Pinb-D1</t>
  </si>
  <si>
    <t>Ppo-A1</t>
  </si>
  <si>
    <t>PPO-D1</t>
  </si>
  <si>
    <t>R-A1</t>
  </si>
  <si>
    <t>R-B1</t>
  </si>
  <si>
    <t>R-D1</t>
  </si>
  <si>
    <t>TGW-3AL</t>
  </si>
  <si>
    <t>Wx-A1 &amp; Wx-B1</t>
  </si>
  <si>
    <t>Wx-B1</t>
  </si>
  <si>
    <t>Wx-D1</t>
  </si>
  <si>
    <t>Bdv2</t>
  </si>
  <si>
    <t>Bdv3</t>
  </si>
  <si>
    <t>Sbm1</t>
  </si>
  <si>
    <t>Wsm1</t>
  </si>
  <si>
    <t>Wsm2</t>
  </si>
  <si>
    <t>Marker ID =</t>
  </si>
  <si>
    <t>1307</t>
  </si>
  <si>
    <t>6</t>
  </si>
  <si>
    <t>4262</t>
  </si>
  <si>
    <t>4265</t>
  </si>
  <si>
    <t>980</t>
  </si>
  <si>
    <t>9729</t>
  </si>
  <si>
    <t>9735</t>
  </si>
  <si>
    <t>9661</t>
  </si>
  <si>
    <t>4238</t>
  </si>
  <si>
    <t>1270</t>
  </si>
  <si>
    <t>765</t>
  </si>
  <si>
    <t>4250</t>
  </si>
  <si>
    <t>Summary</t>
  </si>
  <si>
    <t>9715</t>
  </si>
  <si>
    <t>4288</t>
  </si>
  <si>
    <t>9649</t>
  </si>
  <si>
    <t>4256</t>
  </si>
  <si>
    <t>9650</t>
  </si>
  <si>
    <t>9651</t>
  </si>
  <si>
    <t>4175</t>
  </si>
  <si>
    <t>9725</t>
  </si>
  <si>
    <t>9663</t>
  </si>
  <si>
    <t>3859</t>
  </si>
  <si>
    <t>1382</t>
  </si>
  <si>
    <t>9738</t>
  </si>
  <si>
    <t>9739</t>
  </si>
  <si>
    <t>4385</t>
  </si>
  <si>
    <t>9728</t>
  </si>
  <si>
    <t>9727</t>
  </si>
  <si>
    <t>9665</t>
  </si>
  <si>
    <t>9731</t>
  </si>
  <si>
    <t>4278</t>
  </si>
  <si>
    <t>4302</t>
  </si>
  <si>
    <t>4417</t>
  </si>
  <si>
    <t>4419</t>
  </si>
  <si>
    <t>9730</t>
  </si>
  <si>
    <t>9670</t>
  </si>
  <si>
    <t>9672</t>
  </si>
  <si>
    <t>1240</t>
  </si>
  <si>
    <t>570</t>
  </si>
  <si>
    <t>1395</t>
  </si>
  <si>
    <t>4170</t>
  </si>
  <si>
    <t>1398</t>
  </si>
  <si>
    <t>1131</t>
  </si>
  <si>
    <t>4387</t>
  </si>
  <si>
    <t>2237</t>
  </si>
  <si>
    <t>4424</t>
  </si>
  <si>
    <t>4422</t>
  </si>
  <si>
    <t>1113</t>
  </si>
  <si>
    <t>4430</t>
  </si>
  <si>
    <t>9733</t>
  </si>
  <si>
    <t>1388</t>
  </si>
  <si>
    <t>4429</t>
  </si>
  <si>
    <t>2281</t>
  </si>
  <si>
    <t>568</t>
  </si>
  <si>
    <t>876</t>
  </si>
  <si>
    <t>1389</t>
  </si>
  <si>
    <t>1390</t>
  </si>
  <si>
    <t>4280</t>
  </si>
  <si>
    <t>9732</t>
  </si>
  <si>
    <t>1237</t>
  </si>
  <si>
    <t>1238</t>
  </si>
  <si>
    <t>1242</t>
  </si>
  <si>
    <t>1241</t>
  </si>
  <si>
    <t>1243</t>
  </si>
  <si>
    <t>4307</t>
  </si>
  <si>
    <t>4308</t>
  </si>
  <si>
    <t>4309</t>
  </si>
  <si>
    <t>4310</t>
  </si>
  <si>
    <t>9737</t>
  </si>
  <si>
    <t>1399</t>
  </si>
  <si>
    <t>2253</t>
  </si>
  <si>
    <t>2241</t>
  </si>
  <si>
    <t>569</t>
  </si>
  <si>
    <t>4294</t>
  </si>
  <si>
    <t>4285</t>
  </si>
  <si>
    <t>2238</t>
  </si>
  <si>
    <t>104</t>
  </si>
  <si>
    <t>Marker =</t>
  </si>
  <si>
    <t>TSM0120</t>
  </si>
  <si>
    <t>ALMT1-UPS4</t>
  </si>
  <si>
    <t>RhtB1_cim-KASP</t>
  </si>
  <si>
    <t>RhtD1-KASP</t>
  </si>
  <si>
    <t>GWM0261</t>
  </si>
  <si>
    <t>Rht8-2DS-660K3-KASP</t>
  </si>
  <si>
    <t>Rht8-2DS-SSR433</t>
  </si>
  <si>
    <t>Fhb1-TaHRC-KASP</t>
  </si>
  <si>
    <t>Lr21-GQ504819-1346-KASP</t>
  </si>
  <si>
    <t>Sr24#12</t>
  </si>
  <si>
    <t>csLV34-LR34</t>
  </si>
  <si>
    <t>Lr34JagExon22-KASP</t>
  </si>
  <si>
    <t>Lr34 Summary</t>
  </si>
  <si>
    <t>Lr37-URIC-LN2</t>
  </si>
  <si>
    <t>Lr42-113325_01-KASP</t>
  </si>
  <si>
    <t>Lr42-pB12-KASP</t>
  </si>
  <si>
    <t>Lr46-Yr29_JF2-2-KASP</t>
  </si>
  <si>
    <t>Lr67-SNP1-TM4-KASP</t>
  </si>
  <si>
    <t>Lr67-SNP2-TM10-KASP</t>
  </si>
  <si>
    <t>Lr68-csGS</t>
  </si>
  <si>
    <t>Lr77-3B-12260-KASP</t>
  </si>
  <si>
    <t>Lr2DS-IWB8545-KASP</t>
  </si>
  <si>
    <t>csSr2-CAP</t>
  </si>
  <si>
    <t>Tsn1-Xfcp394</t>
  </si>
  <si>
    <t>Tsn1-Xfcp620</t>
  </si>
  <si>
    <t>Tsn1-Xfcp623(Tsn1)</t>
  </si>
  <si>
    <t>Tsn1 Summary</t>
  </si>
  <si>
    <t>Yr15-R5-KASP</t>
  </si>
  <si>
    <t>Yr5-2BL-4096-KASP</t>
  </si>
  <si>
    <t>Yr5-2BL-6121-KASP</t>
  </si>
  <si>
    <t>Yr5 Summary</t>
  </si>
  <si>
    <t>MFT-PHS3A-Promoter_222</t>
  </si>
  <si>
    <t>PHS1-3AS-666-KASP</t>
  </si>
  <si>
    <t>PHS1-646-SNP1-KASP</t>
  </si>
  <si>
    <t>PHS1 Summary</t>
  </si>
  <si>
    <t>PHS-4A-34586_92-KASP</t>
  </si>
  <si>
    <t>PHS-4AL-TaPM19-A1-5</t>
  </si>
  <si>
    <t>PHS-4AL-TaPM19-A2-p</t>
  </si>
  <si>
    <t>PHS4A-DormTaMKK3-KASP</t>
  </si>
  <si>
    <t>PHS 4AL Summary</t>
  </si>
  <si>
    <t>Ppd-B1-J1-KASP</t>
  </si>
  <si>
    <t>Ppd-B1-J3-KASP</t>
  </si>
  <si>
    <t>Ppd-B1 Summary</t>
  </si>
  <si>
    <t>PPD-D1</t>
  </si>
  <si>
    <t>CDO708</t>
  </si>
  <si>
    <t>VRN-A1-CAP</t>
  </si>
  <si>
    <t>Intr1/A-vrn-A1-Winter</t>
  </si>
  <si>
    <t>VRN-A1</t>
  </si>
  <si>
    <t>Intr1/B Deletion</t>
  </si>
  <si>
    <t>Vrn-D3-KASP</t>
  </si>
  <si>
    <t>WMS0904</t>
  </si>
  <si>
    <t>GB3-15318-KASP</t>
  </si>
  <si>
    <t>GB3-18260-KASP</t>
  </si>
  <si>
    <t>GWM0645</t>
  </si>
  <si>
    <t>GlGw-7AL-6693</t>
  </si>
  <si>
    <t>GlGw-7AL-IWB13913-KASP</t>
  </si>
  <si>
    <t>UMN19</t>
  </si>
  <si>
    <t>Bx7oe-CSU-KASP</t>
  </si>
  <si>
    <t>Bx7oe(LJ)</t>
  </si>
  <si>
    <t>BxMAR</t>
  </si>
  <si>
    <t>Glu-B3c</t>
  </si>
  <si>
    <t>UMN25</t>
  </si>
  <si>
    <t>UMN26</t>
  </si>
  <si>
    <t>Gpc-B1-HGPC-Yr36-Uhw89-KASP</t>
  </si>
  <si>
    <t>GwGwidth-6AL-738-KASP</t>
  </si>
  <si>
    <t>PinA-D1</t>
  </si>
  <si>
    <t>PinB-D1</t>
  </si>
  <si>
    <t>PPO18</t>
  </si>
  <si>
    <t>PPO16</t>
  </si>
  <si>
    <t>PPO29</t>
  </si>
  <si>
    <t>PPO-D1 Summary</t>
  </si>
  <si>
    <t>Tamyb10-A1ab-KASP</t>
  </si>
  <si>
    <t>Tamyb10-A1aNor17-KASP</t>
  </si>
  <si>
    <t>Tamyb10-B1ab-KASP</t>
  </si>
  <si>
    <t>Tamyb10-D1ab-KASP</t>
  </si>
  <si>
    <t>TGW6-A1-3AL-KASP</t>
  </si>
  <si>
    <t>Waxy-A1</t>
  </si>
  <si>
    <t>Waxy-B1-CoDom</t>
  </si>
  <si>
    <t>Wx-D1-2</t>
  </si>
  <si>
    <t>BYAgi</t>
  </si>
  <si>
    <t>Bdv2&amp;3</t>
  </si>
  <si>
    <t>Sbm1-198467-KASP</t>
  </si>
  <si>
    <t>WSMV1-BG263898</t>
  </si>
  <si>
    <t>BAR0102</t>
  </si>
  <si>
    <t>Marker Type =</t>
  </si>
  <si>
    <t>SSR</t>
  </si>
  <si>
    <t>STS</t>
  </si>
  <si>
    <t>SNP</t>
  </si>
  <si>
    <t>Indel</t>
  </si>
  <si>
    <t>CAP</t>
  </si>
  <si>
    <t>Indel?</t>
  </si>
  <si>
    <t>Marker Dominance =</t>
  </si>
  <si>
    <t>Dom</t>
  </si>
  <si>
    <t>CoDom</t>
  </si>
  <si>
    <t>Mixed</t>
  </si>
  <si>
    <t>Dom?</t>
  </si>
  <si>
    <t>Diagnostic Notes =</t>
  </si>
  <si>
    <t>Highly diagnostic for 1RS:1AL, 1RS:1BL, and Non-1R.</t>
  </si>
  <si>
    <t>Diagnostic for Al tolerance. Longer bands (&gt;500) are linked to Al tolerance.</t>
  </si>
  <si>
    <t>Highly diagnostic. Functional SNP in gene.</t>
  </si>
  <si>
    <t>Usually diagnostic for Rht8.</t>
  </si>
  <si>
    <t>New</t>
  </si>
  <si>
    <t>New marker in causal gene, may be at functional site of Fhb1. Highly diagnostic.</t>
  </si>
  <si>
    <t>Seems to be diagnostic. Not tested much yet.</t>
  </si>
  <si>
    <t>Usually diagnostic for Sr24.</t>
  </si>
  <si>
    <t>SCAR-AFLP linked to Lr34. Close to gene.</t>
  </si>
  <si>
    <t>Highly diagnostic for the Lr34-JaggerMutant(exon22) allele. Genotypes positive for this allele are Non-Lr34. Genotypes negative for this allele may or may not be Lr34.</t>
  </si>
  <si>
    <t>Summary of two markers for Lr34. Use this column for final Lr34 status.</t>
  </si>
  <si>
    <t>Highly diagnostic for 2NS:2AS translocation.</t>
  </si>
  <si>
    <t>New SNP linked to Lr42 in B. Gill’s lab. Not yet verified. Called WGRC11 and KS93U50 correct.</t>
  </si>
  <si>
    <t>New SNP linked to Lr42. Called WGRC11 and KS93U50 correct.</t>
  </si>
  <si>
    <t>Diagnostic for Lr46 from Pavon76 sources. May not work on Parula sources.</t>
  </si>
  <si>
    <t>New, not yet tested.</t>
  </si>
  <si>
    <t>Diagnostic for Lr68. Dominant marker.</t>
  </si>
  <si>
    <t>New. Lr77 mapped in Duster. Not tested yet. Seems best of the 3 new Lr77 markers..</t>
  </si>
  <si>
    <t>New Lr QTL from CI13227 on 2DS.</t>
  </si>
  <si>
    <t>Usually diagnostic for Sr2. Seems to be better than the KASP version.</t>
  </si>
  <si>
    <t>New. Moderately diagnostic.</t>
  </si>
  <si>
    <t>Dominant for susceptibility, so PCR fails look resistant.</t>
  </si>
  <si>
    <t>Summary of other markers for Tsn1. Use this column for final Tsn1 status.</t>
  </si>
  <si>
    <t>New SNP linked to Yr15. NOT VERIFIED. Controls called correctly.</t>
  </si>
  <si>
    <t>New. Resistant=Yr5-2BL-4096-Null &amp; Yr5-2BL-6121-T) alleles. All other combinations are susceptible (A+T, A+C, G+T, &amp; G+C). Calls AvocetYr5 wrong.</t>
  </si>
  <si>
    <t>New. Calls AvocetYr5 correct.</t>
  </si>
  <si>
    <t>Summary of other markers for Yr5. Use this column for final Yr5 status.</t>
  </si>
  <si>
    <t>Diagnostic for promoter. Need info from multiple markers for PHS status.</t>
  </si>
  <si>
    <t>Need info from multiple markers for PHS status.</t>
  </si>
  <si>
    <t>Highly diagnostic for PHS-3AS. Likely is located on functional SNP.</t>
  </si>
  <si>
    <t>Summary of other markers for PHS1 Use this column for final PHS1 status.</t>
  </si>
  <si>
    <t>New SNP linked to PHS on 4AL.. NOT VERIFIED.</t>
  </si>
  <si>
    <t>New marker associated with a PHS4AL-QTL. Calls TutoumaiA negative. PM19- A1 and A2 in coupling may indicate that these two variants operate epistatically to cause the QTL phenotype.</t>
  </si>
  <si>
    <t>Not yet certain about diagnostic ability.</t>
  </si>
  <si>
    <t>Summary of other markers for PHS 4AL Use this column for final PHS 4AL status.</t>
  </si>
  <si>
    <t>Seems diagnostic for Ppd-B1b_CS_sens &amp; Ppd-B1a_CS_insens. But if Ppd-B1-J3-KASP marker is positive, then Ppd-B1a-S64-Insensitive.</t>
  </si>
  <si>
    <t>Seems diagnostic: If positive, then Ppd-B1a-S64-Insensitive, If null, then marker Ppd-B1-J1 controls sensitivity: Hex-A=Ppd-B1-Insensitive, and Fam-T=Ppd-B1-Sensitive.</t>
  </si>
  <si>
    <t>Summary of other markers for Ppd-B1 Use this column for final Ppd-B1 status.</t>
  </si>
  <si>
    <t>Usually diagnostic for PPD-D1 alleles. PPD-D1a-Long-day insensitive=2174. PPD-D1b-Long-day sensitive=Jagger.</t>
  </si>
  <si>
    <t>Highly diagnostic among winter wheats. Vrn-A1a-weak winter type, Vrn-A1b-intermediate winter type.</t>
  </si>
  <si>
    <t>Usually diagnostic for vrn-A1a-Early (Jagger) &amp; vrn-A1b-Late (2174) in winter wheats.</t>
  </si>
  <si>
    <t>Diagnostic for recessive vrn-A1 allele (winter).  A spring allele in any of the 3 genomes will likely cause a spring wheat type.</t>
  </si>
  <si>
    <t>Diagnostic for Vrn-A1a (spring), Vrn-A1b (spring), Vrn-A1d (probably spring*), &amp; Vrn-A1e (probably spring*). Cannot differentiate vrn-A1 (winter) &amp; Vrn-A1c (spring).</t>
  </si>
  <si>
    <t>Diagnostic for Vrn-B1 (Spring).</t>
  </si>
  <si>
    <t>Somewhat diagnostic for early vs late winter wheat types. Vrn-D3a-Early=Jagger. Vrn-D3b-Late=2174.</t>
  </si>
  <si>
    <t>Diagnostic for NON-CMC4. PCR fails look resistant!</t>
  </si>
  <si>
    <t>New GB3 resistance gene from TAM112.</t>
  </si>
  <si>
    <t>Somewhat diagnostic for Sawfly/Solid Stem. Controls worked.</t>
  </si>
  <si>
    <t>New. Not verified yet. STS linked to a grain length &amp; weight QTL on 7AL. Clark=Longer, heavier grain</t>
  </si>
  <si>
    <t>Highly diagnostic for Glu-A1b(Ax2*). Can not distinguish between alleles “a”(Ax1) &amp; “c” (AxNull). Unknowns are likely other Glu-A1 alleles.</t>
  </si>
  <si>
    <t>Diagnostic for Bx7oe.</t>
  </si>
  <si>
    <t>Highly diagnostic for Glu-B1al (Bx7oe).</t>
  </si>
  <si>
    <t>Highly diagnostic for Glu-B1 alleles Bx20 &amp; Bx7. Usually diagnostic for Bx7oe, but may indicate some Bx7oe false positives which are really Bx7. Unknowns are likely other Glu-B1 alleles.</t>
  </si>
  <si>
    <t>Highly diagnostic for Glu-B3c. Select AGAINST Glu-B3c for good bread quality.</t>
  </si>
  <si>
    <t>Highly diagnostic for Glu-D1-Dx2 &amp; Glu-D1-Dx5.</t>
  </si>
  <si>
    <t>Highly diagnostic for Glu-D1-Dy12 &amp; Glu-D1-Dy10.</t>
  </si>
  <si>
    <t>Need to compare with UHW89. Clusters distorted. Called Glupro correct.</t>
  </si>
  <si>
    <t>New. Not verified yet. STS linked to grain weight &amp; grain width, SNP in gene promotor.</t>
  </si>
  <si>
    <t>Usually diagnostic.</t>
  </si>
  <si>
    <t>Highly diagnostic for Ppo-A1b, Ppo-A1-d/e, &amp;  Ppo-A1-a/c/f/h. Can not distinguish between the “d” and “e” alleles. Can not distinguish between the “a”, “c”, “f”, or “h” alleles. A1b=(Low PPO activity). Unknowns are likely other alleles.</t>
  </si>
  <si>
    <t>Highly diagnostic for PPO-D1a/c. Can not distinguish between the “a” and “c” alleles. Variant allele sizes often seen with unknown effects. PPO-D1a=(Low PPO activity)</t>
  </si>
  <si>
    <t>Highly diagnostic for the PPO-D1b allele.  PPO-D1a=(Low PPO activity).</t>
  </si>
  <si>
    <t>Summary of other markers for PPO-D1 Use this column for final PPO-D1 status.</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</si>
  <si>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</si>
  <si>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</si>
  <si>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Diagnostic for R-B1. Grain color. Note: Only 1 "b" allele across the 3 genomes is needed to confer red color.</t>
  </si>
  <si>
    <t>Diagnostic for R-D1a. Grain color. Note: Only 1 "b" allele across the 3 genomes is needed to confer red color.</t>
  </si>
  <si>
    <t>Usually diagnostic for Wx-A1(7A) (Codom) and Wx-B1(4A) (Dom) alleles. Wx-A1a=wild, Wx-A1b=null. Wx-B1a=wild, Wx-B1b=null. Usually diagnostic for Wx-A1(7A) (Codom) and Wx-B1(4A) (Dom) alleles. Wx-A1a*=Variant.</t>
  </si>
  <si>
    <t>Diagnostic for Wx-B1.</t>
  </si>
  <si>
    <t>Diagnostic for Wx-D1.</t>
  </si>
  <si>
    <t>Highly diagnostic.</t>
  </si>
  <si>
    <t>New marker. Can not distinguish between Bdv2 &amp; Bdv3. Not yet sure of calls.</t>
  </si>
  <si>
    <t>Moderately diagnostic.</t>
  </si>
  <si>
    <t>Highly diagnostic for Wsm1. Not sure of marker dominance, so this is scored as a dominant marker.</t>
  </si>
  <si>
    <t>Diagnostic for Wsm2 and Rht5. BAR0087(distal) &amp; BAR0102(proximal) flank wsm2. BAR0102 is closer.</t>
  </si>
  <si>
    <t>Nursery</t>
  </si>
  <si>
    <t>Germplasm</t>
  </si>
  <si>
    <t>Alleles</t>
  </si>
  <si>
    <t>Non-1RS or Failed</t>
  </si>
  <si>
    <t>Non-Al Tolerant</t>
  </si>
  <si>
    <t>Rht1-B1a-Tall</t>
  </si>
  <si>
    <t>Rht2-D1a-Tall</t>
  </si>
  <si>
    <t>Non-Rht8</t>
  </si>
  <si>
    <t>Non-FHB 3BS/Fhb1</t>
  </si>
  <si>
    <t>Non-Lr21</t>
  </si>
  <si>
    <t>Non-Lr24/Sr24 or Failed</t>
  </si>
  <si>
    <t>Non-Lr34</t>
  </si>
  <si>
    <t>Non-Lr34-JagMuT(exon22)</t>
  </si>
  <si>
    <t>Non-Lr37</t>
  </si>
  <si>
    <t>Non-Lr42</t>
  </si>
  <si>
    <t>Non-Lr46</t>
  </si>
  <si>
    <t>Non-Lr67</t>
  </si>
  <si>
    <t>Non-Lr77</t>
  </si>
  <si>
    <t>Non-Sr2</t>
  </si>
  <si>
    <t>tsn1(RecessiveResistant)</t>
  </si>
  <si>
    <t>Tsn1-DomSusceptible</t>
  </si>
  <si>
    <t>Tsn1(DomSus)</t>
  </si>
  <si>
    <t>Likely-Tsn1(DomSus)</t>
  </si>
  <si>
    <t>Non-Yr15</t>
  </si>
  <si>
    <t>Non-Yr5</t>
  </si>
  <si>
    <t>Non-PHS3A</t>
  </si>
  <si>
    <t>Non-PHS 3AS</t>
  </si>
  <si>
    <t>Non-PHS 4AL</t>
  </si>
  <si>
    <t>PHS 4AL-Dorm</t>
  </si>
  <si>
    <t>Ppd-B1-Sensitive</t>
  </si>
  <si>
    <t>Null</t>
  </si>
  <si>
    <t>Ppd-B1b-Sensitive</t>
  </si>
  <si>
    <t>PPD-D1b-Long-day sensitive</t>
  </si>
  <si>
    <t>Vrn-A1a-weak winter type</t>
  </si>
  <si>
    <t>vrn-A1b-Late</t>
  </si>
  <si>
    <t>vrn-A1 (recessive winter)</t>
  </si>
  <si>
    <t>vrn-A1 or Vrn-A1c</t>
  </si>
  <si>
    <t>Non-Vrn-B1 or failed</t>
  </si>
  <si>
    <t>Vrn-D3b-Late</t>
  </si>
  <si>
    <t>Non-Cmc4</t>
  </si>
  <si>
    <t>Non-GB3</t>
  </si>
  <si>
    <t>Non-Sawfly/Solid Stem</t>
  </si>
  <si>
    <t>GlGwLow</t>
  </si>
  <si>
    <t>Glu-A1b(Ax2*)</t>
  </si>
  <si>
    <t>Non-Bx7oe</t>
  </si>
  <si>
    <t>Non-Glu-B1al (Bx7oe)</t>
  </si>
  <si>
    <t>Glu-B1a (Bx7)</t>
  </si>
  <si>
    <t>Non-Glu-B3c or Failed</t>
  </si>
  <si>
    <t>Glu-D1-Dx5</t>
  </si>
  <si>
    <t>Glu-D1-Dy10</t>
  </si>
  <si>
    <t>Non-HGPC/Yr36</t>
  </si>
  <si>
    <t>GwGwd(High)</t>
  </si>
  <si>
    <t>PinA-D1a(soft)</t>
  </si>
  <si>
    <t>PinB-D1a(soft)</t>
  </si>
  <si>
    <t>Ppo-A1-a/c/f/h</t>
  </si>
  <si>
    <t>PPO-D1a/c</t>
  </si>
  <si>
    <t>Non-Ppo-D1b or Failed</t>
  </si>
  <si>
    <t>Ppo-D1a/c</t>
  </si>
  <si>
    <t>R-A1b</t>
  </si>
  <si>
    <t>Non-R-A1aNor17</t>
  </si>
  <si>
    <t>R-B1b</t>
  </si>
  <si>
    <t>R-D1b</t>
  </si>
  <si>
    <t>HighTGW-3AL</t>
  </si>
  <si>
    <t>Wx-A1a,Wx-B1a</t>
  </si>
  <si>
    <t>Wx-B1a</t>
  </si>
  <si>
    <t>Wx-D1a</t>
  </si>
  <si>
    <t>Non-Bdv2 or Failed</t>
  </si>
  <si>
    <t>Non-Bdv2or3</t>
  </si>
  <si>
    <t>Non-Wsm1</t>
  </si>
  <si>
    <t>Non-Wsm2</t>
  </si>
  <si>
    <t>Het-Lr67</t>
  </si>
  <si>
    <t>Non-Lr68 or Failed</t>
  </si>
  <si>
    <t>Non-LrCI2DS</t>
  </si>
  <si>
    <t>Het-PHS 4AL</t>
  </si>
  <si>
    <t>Vrn-D3a-Early</t>
  </si>
  <si>
    <t>Het-Sawfly/Solid Stem</t>
  </si>
  <si>
    <t>Het-GlGw</t>
  </si>
  <si>
    <t>GlGwHigh</t>
  </si>
  <si>
    <t>Glu-D1-Dx2</t>
  </si>
  <si>
    <t>Glu-D1-Dy12</t>
  </si>
  <si>
    <t>PinB-D1b(hard)</t>
  </si>
  <si>
    <t>TAM 107</t>
  </si>
  <si>
    <t>1RS:1AL</t>
  </si>
  <si>
    <t>Rht1-B1b-Short</t>
  </si>
  <si>
    <t>PHS3A</t>
  </si>
  <si>
    <t>PHS 3AS</t>
  </si>
  <si>
    <t>Non-PHS 4AL-Dorm</t>
  </si>
  <si>
    <t>Ppd-B1-Insensitive</t>
  </si>
  <si>
    <t>Ppd-B1a-Insensitive</t>
  </si>
  <si>
    <t>Het-PPD-D1a.b</t>
  </si>
  <si>
    <t>Non-Glu-B1al (Bx7oe) or Failed</t>
  </si>
  <si>
    <t>R-A1a</t>
  </si>
  <si>
    <t>Lr34-JagMuT(exon22)</t>
  </si>
  <si>
    <t>Non-Sr2 or Failed</t>
  </si>
  <si>
    <t>Het-Glu-A1b &amp; a/c</t>
  </si>
  <si>
    <t>Het-PinB-D1</t>
  </si>
  <si>
    <t>R-B1a</t>
  </si>
  <si>
    <t>Unknown</t>
  </si>
  <si>
    <t>Het-Lr34</t>
  </si>
  <si>
    <t>Het-Lr46</t>
  </si>
  <si>
    <t>Het-tsn1</t>
  </si>
  <si>
    <t>Likely-Het-Tsn1</t>
  </si>
  <si>
    <t>Het-PHS 3AS</t>
  </si>
  <si>
    <t>Het-vrn-A1a.b</t>
  </si>
  <si>
    <t>Het-Vrn-D3b-Late</t>
  </si>
  <si>
    <t>.</t>
  </si>
  <si>
    <t>PPD-D1-variant</t>
  </si>
  <si>
    <t>Vrn-A1b-intermediate winter type</t>
  </si>
  <si>
    <t>Glu-A1a(Ax1)/c(AxNull)</t>
  </si>
  <si>
    <t>Non-PPO-D1a/c or failed</t>
  </si>
  <si>
    <t>Ppo-D1b</t>
  </si>
  <si>
    <t>Al Tolerant</t>
  </si>
  <si>
    <t>tsn1(RecessiveResistant) or Failed</t>
  </si>
  <si>
    <t>PPD-D1a-Long-day insensitive</t>
  </si>
  <si>
    <t>Wx-A1a,Wx-B1b</t>
  </si>
  <si>
    <t>Wx-B1b (null-waxy)</t>
  </si>
  <si>
    <t>Likely-tsn1(RecessiveResistant)</t>
  </si>
  <si>
    <t>Possible-Yr5</t>
  </si>
  <si>
    <t>vrn-A1a-Early</t>
  </si>
  <si>
    <t>Het-Ppo-A1a.b</t>
  </si>
  <si>
    <t>1RS:1BL</t>
  </si>
  <si>
    <t>Het-Rht8</t>
  </si>
  <si>
    <t>Het-PHS 4AL-Dorm</t>
  </si>
  <si>
    <t>Het-PHS3A</t>
  </si>
  <si>
    <t>GB3</t>
  </si>
  <si>
    <t>R-A1aNor17</t>
  </si>
  <si>
    <t>Het-Glu-B1a.e</t>
  </si>
  <si>
    <t>Wx-A1a*,Wx-B1a</t>
  </si>
  <si>
    <t>PinA-D1b(hard) or Failed</t>
  </si>
  <si>
    <t>Non-Bdv2or3 or Failed</t>
  </si>
  <si>
    <t>Bx7oe</t>
  </si>
  <si>
    <t>Glu-B1al (Bx7oe)</t>
  </si>
  <si>
    <t>Het-Wx-B1ab</t>
  </si>
  <si>
    <t>Het-Vrn-A1</t>
  </si>
  <si>
    <t>Het-Glu-D1-Dx2&amp;Dx5</t>
  </si>
  <si>
    <t>Het-Glu-D1-Dy10&amp;Dy12</t>
  </si>
  <si>
    <t>Ppo-A1b</t>
  </si>
  <si>
    <t>Het-Glu-B1a.al</t>
  </si>
  <si>
    <t>Het-Lr37</t>
  </si>
  <si>
    <t>Possible-Het-Tsn1</t>
  </si>
  <si>
    <t>Het-Wx-A1a.b,Wx-B1a</t>
  </si>
  <si>
    <t>Non-vrn-A1 or failed</t>
  </si>
  <si>
    <t>Wx-A1-unknown,Wx-B1a</t>
  </si>
  <si>
    <t>GwGwd(Low)</t>
  </si>
  <si>
    <t>Het-Ppo-D1</t>
  </si>
  <si>
    <t>KS080093-M-18</t>
  </si>
  <si>
    <t>KS080679-K-3</t>
  </si>
  <si>
    <t>Het-Al Tolerant</t>
  </si>
  <si>
    <t>Bdv2or3</t>
  </si>
  <si>
    <t>Het-Lr77</t>
  </si>
  <si>
    <t>Non-Sbm1</t>
  </si>
  <si>
    <t>Vrn-B1(spring)</t>
  </si>
  <si>
    <t>Het-GlGwLow</t>
  </si>
  <si>
    <t>R-D1a</t>
  </si>
  <si>
    <t>Wx-A1b,Wx-B1a</t>
  </si>
  <si>
    <t>%</t>
  </si>
  <si>
    <t>tr</t>
  </si>
  <si>
    <t>planted:  9/27/2016</t>
  </si>
  <si>
    <t>harvested: 8/xx/2017</t>
  </si>
  <si>
    <t>Crop Year Rainfall (Sept 2016 - Aug 2017):  xx.xx in  (59 year Avg = xx.xx in)</t>
  </si>
  <si>
    <t>16/17</t>
  </si>
  <si>
    <t>CDL</t>
  </si>
  <si>
    <t>QFCSC</t>
    <phoneticPr fontId="14"/>
  </si>
  <si>
    <t>QTHJC</t>
    <phoneticPr fontId="14"/>
  </si>
  <si>
    <t>MCCFC</t>
    <phoneticPr fontId="14"/>
  </si>
  <si>
    <t>RCRSC</t>
    <phoneticPr fontId="14"/>
  </si>
  <si>
    <t>RKRQC</t>
  </si>
  <si>
    <t>TPMKC</t>
    <phoneticPr fontId="14"/>
  </si>
  <si>
    <t>TTTTF</t>
    <phoneticPr fontId="14"/>
  </si>
  <si>
    <t>GFMNC</t>
    <phoneticPr fontId="14"/>
  </si>
  <si>
    <t>QCCSM</t>
  </si>
  <si>
    <t>TTKSK</t>
  </si>
  <si>
    <t>TKTTF</t>
  </si>
  <si>
    <t>TKKTP</t>
  </si>
  <si>
    <t>TTKST</t>
    <phoneticPr fontId="14"/>
  </si>
  <si>
    <t>TTTSK</t>
  </si>
  <si>
    <t>TTKTT</t>
  </si>
  <si>
    <t>NOTES 1</t>
    <phoneticPr fontId="14"/>
  </si>
  <si>
    <t>M-9G Field stem rust nusery</t>
  </si>
  <si>
    <t>X-14 Field stem rust nusery</t>
  </si>
  <si>
    <t>Field notes</t>
  </si>
  <si>
    <t>NOTES 2</t>
    <phoneticPr fontId="14"/>
  </si>
  <si>
    <t>NOTES 3</t>
  </si>
  <si>
    <t>repeat</t>
  </si>
  <si>
    <t>16/17#</t>
    <phoneticPr fontId="14"/>
  </si>
  <si>
    <t>06ND76C</t>
  </si>
  <si>
    <t>75ND717C</t>
  </si>
  <si>
    <t>59KS19</t>
  </si>
  <si>
    <t>77ND82A</t>
  </si>
  <si>
    <t>99KS76A-1</t>
  </si>
  <si>
    <t>74MN1409</t>
  </si>
  <si>
    <t>01MN84A-1-2</t>
  </si>
  <si>
    <t>12WA147-2</t>
    <phoneticPr fontId="14"/>
  </si>
  <si>
    <t>75WA165-2A</t>
  </si>
  <si>
    <t>04KEN156/04</t>
    <phoneticPr fontId="14"/>
  </si>
  <si>
    <t>13ETH18-1</t>
  </si>
  <si>
    <t>13GER16-1</t>
  </si>
  <si>
    <t>06KEN19V3</t>
    <phoneticPr fontId="14"/>
  </si>
  <si>
    <t>07KEN24-4</t>
  </si>
  <si>
    <t>14KEN58-1</t>
  </si>
  <si>
    <t>13GER17-2</t>
    <phoneticPr fontId="14"/>
  </si>
  <si>
    <t>Seedling test</t>
  </si>
  <si>
    <t>Postulated gene effective to some Ug99 races</t>
  </si>
  <si>
    <t>Sr2 based on disease black internode morphology and disease</t>
  </si>
  <si>
    <t>Other important Sr genes</t>
  </si>
  <si>
    <t>Local ck 1</t>
  </si>
  <si>
    <t>McNair 701</t>
  </si>
  <si>
    <t>4</t>
    <phoneticPr fontId="14"/>
  </si>
  <si>
    <t>3</t>
    <phoneticPr fontId="14"/>
  </si>
  <si>
    <t>3+</t>
    <phoneticPr fontId="14"/>
  </si>
  <si>
    <t>90S</t>
    <phoneticPr fontId="14" type="noConversion"/>
  </si>
  <si>
    <t>40MS</t>
    <phoneticPr fontId="14" type="noConversion"/>
  </si>
  <si>
    <t>Local ck 2</t>
  </si>
  <si>
    <t>Red Chief</t>
  </si>
  <si>
    <t>2+3</t>
    <phoneticPr fontId="14"/>
  </si>
  <si>
    <t>2+</t>
    <phoneticPr fontId="14"/>
  </si>
  <si>
    <t>70S</t>
    <phoneticPr fontId="14" type="noConversion"/>
  </si>
  <si>
    <t>20MR</t>
    <phoneticPr fontId="14" type="noConversion"/>
  </si>
  <si>
    <t>some BIN</t>
  </si>
  <si>
    <t>Local ck 3</t>
    <phoneticPr fontId="14"/>
  </si>
  <si>
    <t>Prairie Red</t>
    <phoneticPr fontId="14"/>
  </si>
  <si>
    <t>2-</t>
    <phoneticPr fontId="14"/>
  </si>
  <si>
    <t>2-;</t>
    <phoneticPr fontId="14"/>
  </si>
  <si>
    <t>SRPN 1</t>
    <phoneticPr fontId="14"/>
  </si>
  <si>
    <t>2+3/4</t>
    <phoneticPr fontId="14"/>
  </si>
  <si>
    <t>-</t>
    <phoneticPr fontId="14"/>
  </si>
  <si>
    <t>4/2+3</t>
    <phoneticPr fontId="14"/>
  </si>
  <si>
    <t>3+/2+</t>
    <phoneticPr fontId="14"/>
  </si>
  <si>
    <t>2+/3+</t>
    <phoneticPr fontId="14" type="noConversion"/>
  </si>
  <si>
    <t>3+</t>
    <phoneticPr fontId="14" type="noConversion"/>
  </si>
  <si>
    <t>30MS</t>
    <phoneticPr fontId="14" type="noConversion"/>
  </si>
  <si>
    <t>10MR</t>
    <phoneticPr fontId="14" type="noConversion"/>
  </si>
  <si>
    <t>SRPN 2</t>
    <phoneticPr fontId="14"/>
  </si>
  <si>
    <t>2+;</t>
    <phoneticPr fontId="14"/>
  </si>
  <si>
    <t>1+3</t>
    <phoneticPr fontId="14"/>
  </si>
  <si>
    <t>2+/3</t>
    <phoneticPr fontId="14"/>
  </si>
  <si>
    <t>2+/3+</t>
  </si>
  <si>
    <t>2+3/3</t>
  </si>
  <si>
    <t>2+/3</t>
    <phoneticPr fontId="14" type="noConversion"/>
  </si>
  <si>
    <t>2+3</t>
    <phoneticPr fontId="14" type="noConversion"/>
  </si>
  <si>
    <t>Tmp</t>
  </si>
  <si>
    <t>possible Sr2</t>
  </si>
  <si>
    <t>SRPN 3</t>
    <phoneticPr fontId="14"/>
  </si>
  <si>
    <t>2-/0;</t>
    <phoneticPr fontId="14"/>
  </si>
  <si>
    <t>2</t>
    <phoneticPr fontId="14"/>
  </si>
  <si>
    <t>2-/4</t>
    <phoneticPr fontId="14"/>
  </si>
  <si>
    <t>;1/2/3+</t>
    <phoneticPr fontId="14"/>
  </si>
  <si>
    <t>4/;/2</t>
    <phoneticPr fontId="14"/>
  </si>
  <si>
    <t>2/2+</t>
    <phoneticPr fontId="14"/>
  </si>
  <si>
    <t>2/;2-</t>
    <phoneticPr fontId="14"/>
  </si>
  <si>
    <t>2/3+</t>
    <phoneticPr fontId="14" type="noConversion"/>
  </si>
  <si>
    <t>2-/3</t>
    <phoneticPr fontId="14" type="noConversion"/>
  </si>
  <si>
    <t>3/2</t>
    <phoneticPr fontId="14" type="noConversion"/>
  </si>
  <si>
    <t>Very mixed. Need to clean up</t>
  </si>
  <si>
    <t>20MR/30S</t>
    <phoneticPr fontId="14" type="noConversion"/>
  </si>
  <si>
    <t>5R</t>
    <phoneticPr fontId="14" type="noConversion"/>
  </si>
  <si>
    <t>1A.1R</t>
  </si>
  <si>
    <t>SRPN 4</t>
    <phoneticPr fontId="14"/>
  </si>
  <si>
    <t>;/2-</t>
    <phoneticPr fontId="14"/>
  </si>
  <si>
    <t>;1-</t>
    <phoneticPr fontId="14"/>
  </si>
  <si>
    <t>;/2</t>
    <phoneticPr fontId="14"/>
  </si>
  <si>
    <t>;</t>
    <phoneticPr fontId="14"/>
  </si>
  <si>
    <t>13;</t>
    <phoneticPr fontId="14"/>
  </si>
  <si>
    <t>2/3-</t>
  </si>
  <si>
    <t>2-</t>
    <phoneticPr fontId="14" type="noConversion"/>
  </si>
  <si>
    <t>;2-</t>
    <phoneticPr fontId="14" type="noConversion"/>
  </si>
  <si>
    <t>Sr24</t>
  </si>
  <si>
    <t>SRPN 5</t>
    <phoneticPr fontId="14"/>
  </si>
  <si>
    <t>2/3</t>
    <phoneticPr fontId="14"/>
  </si>
  <si>
    <t>22+</t>
    <phoneticPr fontId="14"/>
  </si>
  <si>
    <t>0</t>
    <phoneticPr fontId="14"/>
  </si>
  <si>
    <t>;2-/3</t>
    <phoneticPr fontId="14"/>
  </si>
  <si>
    <t>2/3</t>
    <phoneticPr fontId="14" type="noConversion"/>
  </si>
  <si>
    <t>30MR</t>
    <phoneticPr fontId="14" type="noConversion"/>
  </si>
  <si>
    <t>BIN</t>
  </si>
  <si>
    <t>Sr7a</t>
  </si>
  <si>
    <t>SRPN 6</t>
    <phoneticPr fontId="14"/>
  </si>
  <si>
    <t>OK12716</t>
    <phoneticPr fontId="14"/>
  </si>
  <si>
    <t>31;</t>
    <phoneticPr fontId="14"/>
  </si>
  <si>
    <t>;13-</t>
    <phoneticPr fontId="14"/>
  </si>
  <si>
    <t>;13</t>
    <phoneticPr fontId="14"/>
  </si>
  <si>
    <t>10S</t>
    <phoneticPr fontId="14" type="noConversion"/>
  </si>
  <si>
    <t>Sr38</t>
    <phoneticPr fontId="14"/>
  </si>
  <si>
    <t>SRPN 7</t>
  </si>
  <si>
    <t>80S</t>
    <phoneticPr fontId="14" type="noConversion"/>
  </si>
  <si>
    <t>30MRMS</t>
    <phoneticPr fontId="14" type="noConversion"/>
  </si>
  <si>
    <t>SRPN 8</t>
  </si>
  <si>
    <t>;11+</t>
    <phoneticPr fontId="14"/>
  </si>
  <si>
    <t>5MR</t>
    <phoneticPr fontId="14" type="noConversion"/>
  </si>
  <si>
    <t>SRPN 9</t>
  </si>
  <si>
    <t>0;1-</t>
    <phoneticPr fontId="14"/>
  </si>
  <si>
    <t>SRPN 10</t>
  </si>
  <si>
    <t>Sr31</t>
  </si>
  <si>
    <t>SRPN 11</t>
  </si>
  <si>
    <t>;1</t>
    <phoneticPr fontId="14"/>
  </si>
  <si>
    <t>SRPN 12</t>
  </si>
  <si>
    <t>0;</t>
    <phoneticPr fontId="14"/>
  </si>
  <si>
    <t>0;/;</t>
    <phoneticPr fontId="14"/>
  </si>
  <si>
    <t>2+/3+</t>
    <phoneticPr fontId="14"/>
  </si>
  <si>
    <t>3/2-</t>
  </si>
  <si>
    <t>22+</t>
    <phoneticPr fontId="14" type="noConversion"/>
  </si>
  <si>
    <t>2+C</t>
    <phoneticPr fontId="14" type="noConversion"/>
  </si>
  <si>
    <t>SrTmp</t>
  </si>
  <si>
    <t>Sr6,38</t>
  </si>
  <si>
    <t>SRPN 13</t>
  </si>
  <si>
    <t>20MR/50MS</t>
    <phoneticPr fontId="14" type="noConversion"/>
  </si>
  <si>
    <t>SRPN 14</t>
  </si>
  <si>
    <t>2;</t>
    <phoneticPr fontId="14"/>
  </si>
  <si>
    <t>0;/2</t>
    <phoneticPr fontId="14"/>
  </si>
  <si>
    <t>-0;</t>
    <phoneticPr fontId="14"/>
  </si>
  <si>
    <t>;2-</t>
    <phoneticPr fontId="14"/>
  </si>
  <si>
    <t>TMS</t>
    <phoneticPr fontId="14" type="noConversion"/>
  </si>
  <si>
    <t>SRPN 15</t>
  </si>
  <si>
    <t>possible Sr2? Too high disease</t>
  </si>
  <si>
    <t>Sr6</t>
  </si>
  <si>
    <t>SRPN 16</t>
  </si>
  <si>
    <t>strong BIN, some PBC</t>
  </si>
  <si>
    <t>SRPN 17</t>
  </si>
  <si>
    <t>2+</t>
    <phoneticPr fontId="14" type="noConversion"/>
  </si>
  <si>
    <t>SRPN 18</t>
  </si>
  <si>
    <t>SRPN 19</t>
  </si>
  <si>
    <t>3-1;</t>
    <phoneticPr fontId="14"/>
  </si>
  <si>
    <t>13</t>
  </si>
  <si>
    <t>0/30S</t>
    <phoneticPr fontId="14" type="noConversion"/>
  </si>
  <si>
    <t>Sr42 or 9h</t>
  </si>
  <si>
    <t>SRPN 20</t>
  </si>
  <si>
    <t>3+1;</t>
    <phoneticPr fontId="14"/>
  </si>
  <si>
    <t>3-</t>
    <phoneticPr fontId="14" type="noConversion"/>
  </si>
  <si>
    <t>SRPN 21</t>
  </si>
  <si>
    <t>4/;</t>
    <phoneticPr fontId="14"/>
  </si>
  <si>
    <t>3/;1</t>
    <phoneticPr fontId="14"/>
  </si>
  <si>
    <t>3/2-</t>
    <phoneticPr fontId="14"/>
  </si>
  <si>
    <t>;/4</t>
    <phoneticPr fontId="14"/>
  </si>
  <si>
    <t>2+3/3</t>
    <phoneticPr fontId="14" type="noConversion"/>
  </si>
  <si>
    <t>50MRMS</t>
    <phoneticPr fontId="14" type="noConversion"/>
  </si>
  <si>
    <t>SRPN 22</t>
  </si>
  <si>
    <t>1;</t>
    <phoneticPr fontId="14" type="noConversion"/>
  </si>
  <si>
    <t>Sr38</t>
  </si>
  <si>
    <t>SRPN 23</t>
  </si>
  <si>
    <t>;1/;13-</t>
    <phoneticPr fontId="14"/>
  </si>
  <si>
    <t>;3</t>
    <phoneticPr fontId="14"/>
  </si>
  <si>
    <t>;/3</t>
    <phoneticPr fontId="14"/>
  </si>
  <si>
    <t>2+3/3+</t>
    <phoneticPr fontId="14"/>
  </si>
  <si>
    <t>3+/2+</t>
  </si>
  <si>
    <t>3-1;</t>
    <phoneticPr fontId="14" type="noConversion"/>
  </si>
  <si>
    <t>strong BIN</t>
  </si>
  <si>
    <t>SRPN 24</t>
  </si>
  <si>
    <t>3;</t>
    <phoneticPr fontId="14"/>
  </si>
  <si>
    <t>3-;</t>
    <phoneticPr fontId="14"/>
  </si>
  <si>
    <t>SRPN 25</t>
  </si>
  <si>
    <t>2-/3</t>
    <phoneticPr fontId="14"/>
  </si>
  <si>
    <t>3/2</t>
    <phoneticPr fontId="14"/>
  </si>
  <si>
    <t>3/2+</t>
    <phoneticPr fontId="14"/>
  </si>
  <si>
    <t>2/3</t>
  </si>
  <si>
    <t>2-2</t>
  </si>
  <si>
    <t>3+/2</t>
    <phoneticPr fontId="14" type="noConversion"/>
  </si>
  <si>
    <t>60MR-MS</t>
    <phoneticPr fontId="14" type="noConversion"/>
  </si>
  <si>
    <t>SRPN 26</t>
  </si>
  <si>
    <t>;1/2</t>
    <phoneticPr fontId="14"/>
  </si>
  <si>
    <t>0;13</t>
    <phoneticPr fontId="14"/>
  </si>
  <si>
    <t>0;/2-</t>
    <phoneticPr fontId="14"/>
  </si>
  <si>
    <t>3-13/2-</t>
  </si>
  <si>
    <t>3+/2-</t>
  </si>
  <si>
    <t>2-/3+</t>
    <phoneticPr fontId="14" type="noConversion"/>
  </si>
  <si>
    <t>SRPN 27</t>
  </si>
  <si>
    <t>50MR</t>
    <phoneticPr fontId="14" type="noConversion"/>
  </si>
  <si>
    <t>SRPN 28</t>
  </si>
  <si>
    <t>2-;</t>
  </si>
  <si>
    <t>40MR/60MS</t>
    <phoneticPr fontId="14" type="noConversion"/>
  </si>
  <si>
    <t>BIN, PBC</t>
  </si>
  <si>
    <t>SRPN 29</t>
  </si>
  <si>
    <t>23</t>
    <phoneticPr fontId="14"/>
  </si>
  <si>
    <t>2-/3</t>
  </si>
  <si>
    <t>2/2-/3+</t>
  </si>
  <si>
    <t>70MS</t>
    <phoneticPr fontId="14" type="noConversion"/>
  </si>
  <si>
    <t>SRPN 30</t>
  </si>
  <si>
    <t>70MS-S</t>
    <phoneticPr fontId="14" type="noConversion"/>
  </si>
  <si>
    <t>SRPN 31</t>
  </si>
  <si>
    <t>;1/3</t>
    <phoneticPr fontId="14"/>
  </si>
  <si>
    <t>SRPN 32</t>
  </si>
  <si>
    <t>;1-/13;</t>
    <phoneticPr fontId="14"/>
  </si>
  <si>
    <t>0/;1</t>
    <phoneticPr fontId="14"/>
  </si>
  <si>
    <t>TR</t>
    <phoneticPr fontId="14" type="noConversion"/>
  </si>
  <si>
    <t>Sr7a,38</t>
  </si>
  <si>
    <t>SRPN 33</t>
  </si>
  <si>
    <t>some BIN, PBC</t>
  </si>
  <si>
    <t>SRPN 34</t>
  </si>
  <si>
    <t>;1/2-</t>
    <phoneticPr fontId="14"/>
  </si>
  <si>
    <t>11+</t>
  </si>
  <si>
    <t>0/TMS-S</t>
    <phoneticPr fontId="14" type="noConversion"/>
  </si>
  <si>
    <t>SRPN 35</t>
  </si>
  <si>
    <t>3+;</t>
    <phoneticPr fontId="14"/>
  </si>
  <si>
    <t>;13/2</t>
    <phoneticPr fontId="14"/>
  </si>
  <si>
    <t>10MS-S</t>
    <phoneticPr fontId="14" type="noConversion"/>
  </si>
  <si>
    <t>SRPN 36</t>
  </si>
  <si>
    <t>SRPN 37</t>
  </si>
  <si>
    <t>SRPN 38</t>
  </si>
  <si>
    <t>0;/13-</t>
    <phoneticPr fontId="14"/>
  </si>
  <si>
    <t>0/3</t>
    <phoneticPr fontId="14"/>
  </si>
  <si>
    <t>Sr31,38</t>
  </si>
  <si>
    <t>SRPN 39</t>
  </si>
  <si>
    <t>3-</t>
    <phoneticPr fontId="14"/>
  </si>
  <si>
    <t>SRPN 40</t>
  </si>
  <si>
    <t>2-/2+</t>
  </si>
  <si>
    <t>0/3</t>
    <phoneticPr fontId="14" type="noConversion"/>
  </si>
  <si>
    <t>0;</t>
    <phoneticPr fontId="14" type="noConversion"/>
  </si>
  <si>
    <t>SRPN 41</t>
  </si>
  <si>
    <t>;1+</t>
    <phoneticPr fontId="14"/>
  </si>
  <si>
    <t>3/4</t>
    <phoneticPr fontId="14"/>
  </si>
  <si>
    <t>SRPN 42</t>
  </si>
  <si>
    <t>;13-/4</t>
    <phoneticPr fontId="14"/>
  </si>
  <si>
    <t>SRPN 43</t>
  </si>
  <si>
    <t>3+/2</t>
    <phoneticPr fontId="14"/>
  </si>
  <si>
    <t>;1/3+</t>
  </si>
  <si>
    <t>Sr7a,31</t>
  </si>
  <si>
    <t>SRPN 44</t>
  </si>
  <si>
    <t>13-/3</t>
    <phoneticPr fontId="14"/>
  </si>
  <si>
    <t>;/;13</t>
    <phoneticPr fontId="14"/>
  </si>
  <si>
    <t>;2/3</t>
    <phoneticPr fontId="14"/>
  </si>
  <si>
    <t>2;/3</t>
  </si>
  <si>
    <t>;2-/3</t>
    <phoneticPr fontId="14" type="noConversion"/>
  </si>
  <si>
    <t>;/3+</t>
    <phoneticPr fontId="14" type="noConversion"/>
  </si>
  <si>
    <t>SRPN 45</t>
  </si>
  <si>
    <t>2/4</t>
    <phoneticPr fontId="14"/>
  </si>
  <si>
    <t>;1/2-</t>
  </si>
  <si>
    <t>;1-</t>
    <phoneticPr fontId="14" type="noConversion"/>
  </si>
  <si>
    <t>10RMR</t>
    <phoneticPr fontId="14" type="noConversion"/>
  </si>
  <si>
    <t>SRPN 46</t>
  </si>
  <si>
    <t>80S/10MR</t>
    <phoneticPr fontId="14" type="noConversion"/>
  </si>
  <si>
    <t>-</t>
    <phoneticPr fontId="14" type="noConversion"/>
  </si>
  <si>
    <t>SRPN 47</t>
  </si>
  <si>
    <t>;/;1-</t>
    <phoneticPr fontId="14"/>
  </si>
  <si>
    <t>12-/3</t>
    <phoneticPr fontId="14" type="noConversion"/>
  </si>
  <si>
    <t>0/2</t>
    <phoneticPr fontId="14" type="noConversion"/>
  </si>
  <si>
    <t>40MR</t>
    <phoneticPr fontId="14" type="noConversion"/>
  </si>
  <si>
    <t>SRPN 48</t>
  </si>
  <si>
    <t>33+</t>
    <phoneticPr fontId="14"/>
  </si>
  <si>
    <t>2-/;</t>
    <phoneticPr fontId="14"/>
  </si>
  <si>
    <t>2-;/3-</t>
    <phoneticPr fontId="14"/>
  </si>
  <si>
    <t>SRPN 49</t>
  </si>
  <si>
    <t>0;/3</t>
    <phoneticPr fontId="14"/>
  </si>
  <si>
    <t>;13/;</t>
    <phoneticPr fontId="14"/>
  </si>
  <si>
    <t>;1/3</t>
    <phoneticPr fontId="14" type="noConversion"/>
  </si>
  <si>
    <t>SRPN 50</t>
  </si>
  <si>
    <t>;13-</t>
  </si>
  <si>
    <t>5MRMS</t>
    <phoneticPr fontId="14" type="noConversion"/>
  </si>
  <si>
    <t>40MSS</t>
    <phoneticPr fontId="14" type="noConversion"/>
  </si>
  <si>
    <t>20MRMS</t>
    <phoneticPr fontId="14" type="noConversion"/>
  </si>
  <si>
    <t>2-/31;</t>
    <phoneticPr fontId="14"/>
  </si>
  <si>
    <t>30MR/60S</t>
    <phoneticPr fontId="14" type="noConversion"/>
  </si>
  <si>
    <t>Local ck 4</t>
    <phoneticPr fontId="14"/>
  </si>
  <si>
    <t>Pio 26R41</t>
    <phoneticPr fontId="14"/>
  </si>
  <si>
    <t>31</t>
    <phoneticPr fontId="14"/>
  </si>
  <si>
    <t>50MSS</t>
    <phoneticPr fontId="14" type="noConversion"/>
  </si>
  <si>
    <t>Notes and explanations for stem rust evaluation of breeding germplasm</t>
  </si>
  <si>
    <t>A. Races used in seedling evaluations:</t>
  </si>
  <si>
    <t>Race</t>
  </si>
  <si>
    <t>Origin</t>
  </si>
  <si>
    <t>Virulence on differential genes</t>
  </si>
  <si>
    <t>MCCFC</t>
  </si>
  <si>
    <t>USA</t>
  </si>
  <si>
    <t>5 7b 9a 9g 10 17 Tmp McN</t>
  </si>
  <si>
    <r>
      <t>5 9a 9d 9g 10 17 21</t>
    </r>
    <r>
      <rPr>
        <b/>
        <sz val="8"/>
        <color indexed="10"/>
        <rFont val="Times New Roman"/>
        <family val="1"/>
        <charset val="204"/>
      </rPr>
      <t xml:space="preserve"> 24</t>
    </r>
    <r>
      <rPr>
        <sz val="8"/>
        <rFont val="Times New Roman"/>
        <family val="1"/>
        <charset val="204"/>
      </rPr>
      <t xml:space="preserve"> McN</t>
    </r>
  </si>
  <si>
    <t>QFCSC</t>
  </si>
  <si>
    <t>5 8a 9a 9d 9g 10 17 21 McN</t>
  </si>
  <si>
    <t>QTHJC</t>
  </si>
  <si>
    <t>5 6 8a 9b 9d 9g 10 11 17 21 38 McN</t>
  </si>
  <si>
    <t>RCRSC</t>
  </si>
  <si>
    <t>5 7b 9a 9b 9d 9g 10 17 21 38 McN</t>
  </si>
  <si>
    <t>5 6 7b 8a 9a 9b 9d 9g 21 McN</t>
    <phoneticPr fontId="14" type="noConversion"/>
  </si>
  <si>
    <t>TPMKC</t>
  </si>
  <si>
    <t>5 7b 8a 9a 9d 9e 9g 10 11 17 21 36 Tmp McN</t>
  </si>
  <si>
    <t>TTTTF</t>
  </si>
  <si>
    <r>
      <t xml:space="preserve">5 6 7b 8a 9a 9b 9d 9e 9g 10 11 17  21 30 36 </t>
    </r>
    <r>
      <rPr>
        <b/>
        <sz val="8"/>
        <color indexed="10"/>
        <rFont val="Times New Roman"/>
        <family val="1"/>
        <charset val="204"/>
      </rPr>
      <t>38</t>
    </r>
    <r>
      <rPr>
        <sz val="8"/>
        <rFont val="Times New Roman"/>
        <family val="1"/>
        <charset val="204"/>
      </rPr>
      <t xml:space="preserve"> McN</t>
    </r>
  </si>
  <si>
    <t>Kenya</t>
  </si>
  <si>
    <r>
      <t xml:space="preserve">5 6 7b 8a 9a 9b 9d 9e 9g 10 11 17  21 30 </t>
    </r>
    <r>
      <rPr>
        <b/>
        <sz val="8"/>
        <color indexed="10"/>
        <rFont val="Times New Roman"/>
        <family val="1"/>
        <charset val="204"/>
      </rPr>
      <t xml:space="preserve">31 38 </t>
    </r>
    <r>
      <rPr>
        <sz val="8"/>
        <rFont val="Times New Roman"/>
        <family val="1"/>
        <charset val="204"/>
      </rPr>
      <t>McN</t>
    </r>
  </si>
  <si>
    <t>TTKST</t>
  </si>
  <si>
    <r>
      <t xml:space="preserve">5 6 7b 8a 9a 9b 9d 9e 9g 10 11 17  21 </t>
    </r>
    <r>
      <rPr>
        <b/>
        <sz val="8"/>
        <color indexed="10"/>
        <rFont val="Times New Roman"/>
        <family val="1"/>
        <charset val="204"/>
      </rPr>
      <t xml:space="preserve">24 </t>
    </r>
    <r>
      <rPr>
        <sz val="8"/>
        <rFont val="Times New Roman"/>
        <family val="1"/>
        <charset val="204"/>
      </rPr>
      <t xml:space="preserve">30 </t>
    </r>
    <r>
      <rPr>
        <b/>
        <sz val="8"/>
        <color indexed="10"/>
        <rFont val="Times New Roman"/>
        <family val="1"/>
        <charset val="204"/>
      </rPr>
      <t>31 38</t>
    </r>
    <r>
      <rPr>
        <sz val="8"/>
        <rFont val="Times New Roman"/>
        <family val="1"/>
        <charset val="204"/>
      </rPr>
      <t xml:space="preserve"> McN</t>
    </r>
  </si>
  <si>
    <r>
      <t xml:space="preserve">5 6 7b 8a 9a 9b 9d 9e 9g 10 11 17  21 30 </t>
    </r>
    <r>
      <rPr>
        <b/>
        <sz val="8"/>
        <color indexed="10"/>
        <rFont val="Times New Roman"/>
        <family val="1"/>
        <charset val="204"/>
      </rPr>
      <t>31 36 38</t>
    </r>
    <r>
      <rPr>
        <sz val="8"/>
        <rFont val="Times New Roman"/>
        <family val="1"/>
        <charset val="204"/>
      </rPr>
      <t xml:space="preserve"> McN</t>
    </r>
  </si>
  <si>
    <r>
      <t xml:space="preserve">5 6 7b 8a 9a 9b 9d 9e 9g 10 11 17  21 </t>
    </r>
    <r>
      <rPr>
        <b/>
        <sz val="8"/>
        <color indexed="10"/>
        <rFont val="Times New Roman"/>
        <family val="1"/>
        <charset val="204"/>
      </rPr>
      <t>24</t>
    </r>
    <r>
      <rPr>
        <sz val="8"/>
        <rFont val="Times New Roman"/>
        <family val="1"/>
        <charset val="204"/>
      </rPr>
      <t xml:space="preserve"> 30 </t>
    </r>
    <r>
      <rPr>
        <b/>
        <sz val="8"/>
        <color indexed="10"/>
        <rFont val="Times New Roman"/>
        <family val="1"/>
        <charset val="204"/>
      </rPr>
      <t>31 38 Tmp</t>
    </r>
    <r>
      <rPr>
        <sz val="8"/>
        <rFont val="Times New Roman"/>
        <family val="1"/>
        <charset val="204"/>
      </rPr>
      <t xml:space="preserve"> McN</t>
    </r>
  </si>
  <si>
    <t>TRTTF</t>
    <phoneticPr fontId="14" type="noConversion"/>
  </si>
  <si>
    <t>Yemen</t>
  </si>
  <si>
    <r>
      <t xml:space="preserve">5 6 7b 9b 9d 9g 10 11 17  21 30 36 </t>
    </r>
    <r>
      <rPr>
        <b/>
        <sz val="8"/>
        <color indexed="10"/>
        <rFont val="Times New Roman"/>
        <family val="1"/>
        <charset val="204"/>
      </rPr>
      <t xml:space="preserve">38 </t>
    </r>
    <r>
      <rPr>
        <sz val="8"/>
        <rFont val="Times New Roman"/>
        <family val="1"/>
        <charset val="204"/>
      </rPr>
      <t>Tmp</t>
    </r>
    <r>
      <rPr>
        <b/>
        <sz val="8"/>
        <color indexed="10"/>
        <rFont val="Times New Roman"/>
        <family val="1"/>
        <charset val="204"/>
      </rPr>
      <t xml:space="preserve"> </t>
    </r>
    <r>
      <rPr>
        <sz val="8"/>
        <rFont val="Times New Roman"/>
        <family val="1"/>
        <charset val="204"/>
      </rPr>
      <t xml:space="preserve">McN (and </t>
    </r>
    <r>
      <rPr>
        <b/>
        <sz val="8"/>
        <color indexed="10"/>
        <rFont val="Times New Roman"/>
        <family val="1"/>
        <charset val="204"/>
      </rPr>
      <t>Sr13, 1A.1R</t>
    </r>
    <r>
      <rPr>
        <b/>
        <sz val="8"/>
        <rFont val="Times New Roman"/>
        <family val="1"/>
      </rPr>
      <t>)</t>
    </r>
  </si>
  <si>
    <t xml:space="preserve">TKTTF </t>
  </si>
  <si>
    <t>Ethiopia</t>
  </si>
  <si>
    <r>
      <t>5 6 7b 8a 9b 9d 9e 9g 10 17  21 30 36</t>
    </r>
    <r>
      <rPr>
        <b/>
        <sz val="8"/>
        <color indexed="10"/>
        <rFont val="Times New Roman"/>
        <family val="1"/>
        <charset val="204"/>
      </rPr>
      <t xml:space="preserve"> 38 Tmp</t>
    </r>
    <r>
      <rPr>
        <sz val="8"/>
        <rFont val="Times New Roman"/>
        <family val="1"/>
        <charset val="204"/>
      </rPr>
      <t xml:space="preserve"> McN (*avirulent on Sr7a)</t>
    </r>
  </si>
  <si>
    <t>TKTTF</t>
    <phoneticPr fontId="14" type="noConversion"/>
  </si>
  <si>
    <t>Germany</t>
  </si>
  <si>
    <r>
      <t xml:space="preserve">5 6 7b 8a 9b 9d 9e 9g 10 17  21 30 36 </t>
    </r>
    <r>
      <rPr>
        <b/>
        <sz val="8"/>
        <color indexed="10"/>
        <rFont val="Times New Roman"/>
        <family val="1"/>
        <charset val="204"/>
      </rPr>
      <t>38 Tmp</t>
    </r>
    <r>
      <rPr>
        <sz val="8"/>
        <rFont val="Times New Roman"/>
        <family val="1"/>
        <charset val="204"/>
      </rPr>
      <t xml:space="preserve"> McN (and </t>
    </r>
    <r>
      <rPr>
        <b/>
        <sz val="8"/>
        <color indexed="10"/>
        <rFont val="Times New Roman"/>
        <family val="1"/>
        <charset val="204"/>
      </rPr>
      <t>Sr7a</t>
    </r>
    <r>
      <rPr>
        <sz val="8"/>
        <rFont val="Times New Roman"/>
        <family val="1"/>
        <charset val="204"/>
      </rPr>
      <t>)</t>
    </r>
  </si>
  <si>
    <r>
      <t>5 6 7b 8a 9b 9d 9e 9g 10 17  21</t>
    </r>
    <r>
      <rPr>
        <b/>
        <sz val="8"/>
        <color indexed="10"/>
        <rFont val="Times New Roman"/>
        <family val="1"/>
        <charset val="204"/>
      </rPr>
      <t xml:space="preserve"> 24 </t>
    </r>
    <r>
      <rPr>
        <sz val="8"/>
        <rFont val="Times New Roman"/>
        <family val="1"/>
        <charset val="204"/>
      </rPr>
      <t xml:space="preserve">30 </t>
    </r>
    <r>
      <rPr>
        <b/>
        <sz val="8"/>
        <color indexed="10"/>
        <rFont val="Times New Roman"/>
        <family val="1"/>
        <charset val="204"/>
      </rPr>
      <t>38</t>
    </r>
    <r>
      <rPr>
        <sz val="8"/>
        <rFont val="Times New Roman"/>
        <family val="1"/>
        <charset val="204"/>
      </rPr>
      <t xml:space="preserve"> McN (and </t>
    </r>
    <r>
      <rPr>
        <b/>
        <sz val="8"/>
        <color indexed="10"/>
        <rFont val="Times New Roman"/>
        <family val="1"/>
        <charset val="204"/>
      </rPr>
      <t>1A.1R</t>
    </r>
    <r>
      <rPr>
        <sz val="8"/>
        <rFont val="Times New Roman"/>
        <family val="1"/>
        <charset val="204"/>
      </rPr>
      <t>)</t>
    </r>
  </si>
  <si>
    <r>
      <t xml:space="preserve">* </t>
    </r>
    <r>
      <rPr>
        <b/>
        <sz val="8"/>
        <color indexed="10"/>
        <rFont val="Times New Roman"/>
        <family val="1"/>
        <charset val="204"/>
      </rPr>
      <t>Red font</t>
    </r>
    <r>
      <rPr>
        <sz val="8"/>
        <rFont val="Times New Roman"/>
        <family val="1"/>
        <charset val="204"/>
      </rPr>
      <t xml:space="preserve"> represents unique and/or significant virulence or combination of virulences</t>
    </r>
  </si>
  <si>
    <t>References for description of significant races used in the screening:</t>
  </si>
  <si>
    <r>
      <t xml:space="preserve">TTKST: Jin et al. (2008) </t>
    </r>
    <r>
      <rPr>
        <i/>
        <sz val="8"/>
        <rFont val="Times New Roman"/>
        <family val="1"/>
      </rPr>
      <t>Plant Dis</t>
    </r>
    <r>
      <rPr>
        <sz val="8"/>
        <rFont val="Times New Roman"/>
        <family val="1"/>
        <charset val="204"/>
      </rPr>
      <t xml:space="preserve"> 92:923-926.</t>
    </r>
  </si>
  <si>
    <r>
      <t xml:space="preserve">TTTSK: Jin et al. (2009) </t>
    </r>
    <r>
      <rPr>
        <i/>
        <sz val="8"/>
        <rFont val="Times New Roman"/>
        <family val="1"/>
      </rPr>
      <t>Plant Dis</t>
    </r>
    <r>
      <rPr>
        <sz val="8"/>
        <rFont val="Times New Roman"/>
        <family val="1"/>
        <charset val="204"/>
      </rPr>
      <t xml:space="preserve"> 93:367-370.</t>
    </r>
  </si>
  <si>
    <r>
      <t xml:space="preserve">TTKTT: Newcomb et al. (2016) </t>
    </r>
    <r>
      <rPr>
        <i/>
        <sz val="8"/>
        <rFont val="Times New Roman"/>
        <family val="1"/>
      </rPr>
      <t>Phytopathology</t>
    </r>
    <r>
      <rPr>
        <sz val="8"/>
        <rFont val="Times New Roman"/>
        <family val="1"/>
        <charset val="204"/>
      </rPr>
      <t xml:space="preserve"> 106:729-736.</t>
    </r>
  </si>
  <si>
    <r>
      <t xml:space="preserve">TRTTF: Olivera et al. (2012) </t>
    </r>
    <r>
      <rPr>
        <i/>
        <sz val="8"/>
        <rFont val="Times New Roman"/>
        <family val="1"/>
      </rPr>
      <t>Plant Dis</t>
    </r>
    <r>
      <rPr>
        <sz val="8"/>
        <rFont val="Times New Roman"/>
        <family val="1"/>
        <charset val="204"/>
      </rPr>
      <t xml:space="preserve"> 96:623-628.</t>
    </r>
  </si>
  <si>
    <r>
      <t xml:space="preserve">TKTTF: Olivera et al. (2015) </t>
    </r>
    <r>
      <rPr>
        <i/>
        <sz val="8"/>
        <rFont val="Times New Roman"/>
        <family val="1"/>
      </rPr>
      <t>Phytopathology</t>
    </r>
    <r>
      <rPr>
        <sz val="8"/>
        <rFont val="Times New Roman"/>
        <family val="1"/>
        <charset val="204"/>
      </rPr>
      <t xml:space="preserve"> 105:917-928..</t>
    </r>
  </si>
  <si>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</si>
  <si>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</si>
  <si>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</si>
  <si>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</si>
  <si>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</si>
  <si>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</si>
  <si>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</si>
  <si>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</si>
  <si>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</si>
  <si>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</si>
  <si>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 evaluations:</t>
  </si>
  <si>
    <t>Entries were planted in 1-m row plots perpendicular to spreader rows of mixed susceptible wheat lines in X-13 field, and hill-plots in M-9G field</t>
  </si>
  <si>
    <t>Nurseries were inoculated by needle injection of spreader rows, and by spray inoculations</t>
  </si>
  <si>
    <t>A composite of the following stem rust races was used as inoculum: QFCSC, QTHJC, RCRSC, RKQQC, and TPMKC</t>
  </si>
  <si>
    <t xml:space="preserve">E. Field ratings: </t>
  </si>
  <si>
    <t>Stem rust infection responses (R, MR, MS, S or combination thereof) and disease severity were rated when entries were at the soft dough stage</t>
  </si>
  <si>
    <t>In the fall of 2016, the first frost came in very late, thus greenbridge was substantial, and led to aphid infestatin and high incidence of BYDV infection. This resulted in poor stem rust infection in some sections of the field.</t>
  </si>
  <si>
    <t xml:space="preserve">This was most prominent in the X-14 field.  A replicate was done in hill plots in M-9G plot.  Disease development was a bit more uniform in this nursery, but rodent damages to the plots were substantial.  </t>
  </si>
  <si>
    <t>BIN-Black internode, a likely indication of the presence of Sr2. This trait is considered to be more consistent than pseudo black chaff (PBC) in the St. Paul nursery.</t>
  </si>
  <si>
    <r>
      <rPr>
        <b/>
        <sz val="8"/>
        <rFont val="Times New Roman"/>
        <family val="1"/>
      </rPr>
      <t>F. Gene postulations:</t>
    </r>
    <r>
      <rPr>
        <sz val="8"/>
        <rFont val="Times New Roman"/>
        <family val="1"/>
        <charset val="204"/>
      </rPr>
      <t xml:space="preserve"> </t>
    </r>
  </si>
  <si>
    <t xml:space="preserve">Gene postulations are tentative and for references only. Users are strongly advised to confirm with available markers or other means. </t>
  </si>
  <si>
    <t>Postulations were done mainly for Ug99 effective genes.  Reasons for postulating other genes are given below:</t>
  </si>
  <si>
    <r>
      <rPr>
        <b/>
        <sz val="8"/>
        <rFont val="Times New Roman"/>
        <family val="1"/>
      </rPr>
      <t>Sr7a:</t>
    </r>
    <r>
      <rPr>
        <sz val="8"/>
        <rFont val="Times New Roman"/>
        <family val="1"/>
        <charset val="204"/>
      </rPr>
      <t xml:space="preserve">  one of the few genes effective against US race TTTTF and the Ethiopian TKTTF that caused epidemics on Digalu in 2013-14.  </t>
    </r>
  </si>
  <si>
    <r>
      <rPr>
        <b/>
        <sz val="8"/>
        <rFont val="Times New Roman"/>
        <family val="1"/>
      </rPr>
      <t>Sr11</t>
    </r>
    <r>
      <rPr>
        <sz val="8"/>
        <rFont val="Times New Roman"/>
        <family val="1"/>
        <charset val="204"/>
      </rPr>
      <t>:  effective against TKTTF from Ethiopia and Germany.</t>
    </r>
  </si>
  <si>
    <r>
      <rPr>
        <b/>
        <sz val="8"/>
        <rFont val="Times New Roman"/>
        <family val="1"/>
      </rPr>
      <t>Sr31</t>
    </r>
    <r>
      <rPr>
        <sz val="8"/>
        <rFont val="Times New Roman"/>
        <family val="1"/>
        <charset val="204"/>
      </rPr>
      <t>:  highly effective against all races except Ug99 race group, providing high level of resistance in the field nursery.</t>
    </r>
  </si>
  <si>
    <r>
      <rPr>
        <b/>
        <sz val="8"/>
        <rFont val="Times New Roman"/>
        <family val="1"/>
      </rPr>
      <t>Sr38:</t>
    </r>
    <r>
      <rPr>
        <sz val="8"/>
        <rFont val="Times New Roman"/>
        <family val="1"/>
        <charset val="204"/>
      </rPr>
      <t xml:space="preserve">  highly effective in the field nursery, difficult to postulate due to mesothetic reactions to several races.  </t>
    </r>
  </si>
  <si>
    <r>
      <rPr>
        <b/>
        <sz val="8"/>
        <rFont val="Times New Roman"/>
        <family val="1"/>
      </rPr>
      <t>Sr2:</t>
    </r>
    <r>
      <rPr>
        <sz val="8"/>
        <rFont val="Times New Roman"/>
        <family val="1"/>
        <charset val="204"/>
      </rPr>
      <t xml:space="preserve">  reduced disease severity in the field. Sr2 positive was based on a combination of BIN, low disease severity, and seedling infection types.  </t>
    </r>
  </si>
  <si>
    <r>
      <rPr>
        <b/>
        <sz val="8"/>
        <rFont val="Times New Roman"/>
        <family val="1"/>
      </rPr>
      <t xml:space="preserve">Sr2?: </t>
    </r>
    <r>
      <rPr>
        <sz val="8"/>
        <rFont val="Times New Roman"/>
        <family val="1"/>
        <charset val="204"/>
      </rPr>
      <t>postulation with reduced confidence due to a lack of BIN, incorrect seedling IT, or high field disease severity.</t>
    </r>
  </si>
  <si>
    <t xml:space="preserve">Marker data for postulated genes may be available through USDA-ARS Genotyping Labs. References for markers of Sr7a and Sr11 can be found: </t>
  </si>
  <si>
    <r>
      <t xml:space="preserve">Turner et al. (2016) </t>
    </r>
    <r>
      <rPr>
        <i/>
        <sz val="8"/>
        <rFont val="Times New Roman"/>
        <family val="1"/>
      </rPr>
      <t>Crop Sci</t>
    </r>
    <r>
      <rPr>
        <sz val="8"/>
        <rFont val="Times New Roman"/>
        <family val="1"/>
        <charset val="204"/>
      </rPr>
      <t xml:space="preserve"> 56:1-7</t>
    </r>
  </si>
  <si>
    <r>
      <t xml:space="preserve">Jayaveeramut et al. (2016) </t>
    </r>
    <r>
      <rPr>
        <i/>
        <sz val="8"/>
        <rFont val="Times New Roman"/>
        <family val="1"/>
      </rPr>
      <t>Phytopathology</t>
    </r>
    <r>
      <rPr>
        <sz val="8"/>
        <rFont val="Times New Roman"/>
        <family val="1"/>
        <charset val="204"/>
      </rPr>
      <t xml:space="preserve"> (in press, available as First Look)</t>
    </r>
  </si>
  <si>
    <t>0-9</t>
  </si>
  <si>
    <t>0-100</t>
  </si>
  <si>
    <t>MEANS:</t>
  </si>
  <si>
    <t>LOC 04</t>
  </si>
  <si>
    <t>LOC 05</t>
  </si>
  <si>
    <t>LOC 06</t>
  </si>
  <si>
    <t>LOC 07</t>
  </si>
  <si>
    <t>Protected</t>
  </si>
  <si>
    <t>Fks 10.51</t>
  </si>
  <si>
    <t>10.1-10.51</t>
  </si>
  <si>
    <t>10.00 - 10.3</t>
  </si>
  <si>
    <t>Field</t>
  </si>
  <si>
    <t>Overall</t>
  </si>
  <si>
    <t>protected trait?</t>
  </si>
  <si>
    <t>PLOT</t>
  </si>
  <si>
    <t>IT</t>
  </si>
  <si>
    <t>MR</t>
  </si>
  <si>
    <t>High</t>
  </si>
  <si>
    <t>Low</t>
  </si>
  <si>
    <t>MS</t>
  </si>
  <si>
    <t>Moderate</t>
  </si>
  <si>
    <t>No</t>
  </si>
  <si>
    <t>MR-MS</t>
  </si>
  <si>
    <t xml:space="preserve">  Note: The summary and ratings are based on the highest IT and % severity to discourge use of race-specific resistance. </t>
  </si>
  <si>
    <t>(4 - 20 C)</t>
  </si>
  <si>
    <t>(10 - 30 C)</t>
  </si>
  <si>
    <t>PSTv-4</t>
  </si>
  <si>
    <t>PSTv-14</t>
  </si>
  <si>
    <t>PSTv-37</t>
  </si>
  <si>
    <t>PSTv-40</t>
  </si>
  <si>
    <t>PSTv-51</t>
  </si>
  <si>
    <t>resistance</t>
  </si>
  <si>
    <t>3,3,3</t>
  </si>
  <si>
    <t>2,2,2</t>
  </si>
  <si>
    <t>5,5,5</t>
  </si>
  <si>
    <t>3,5,5</t>
  </si>
  <si>
    <t>5,5,6</t>
  </si>
  <si>
    <t>3,3,5</t>
  </si>
  <si>
    <t>3,3,7</t>
  </si>
  <si>
    <t>8,8,8</t>
  </si>
  <si>
    <t>3,4,4</t>
  </si>
  <si>
    <t>2,5,5</t>
  </si>
  <si>
    <t>2,2,3</t>
  </si>
  <si>
    <t>2,3,3</t>
  </si>
  <si>
    <t>2,3,2</t>
  </si>
  <si>
    <t>2,2,5</t>
  </si>
  <si>
    <t>3,4,5</t>
  </si>
  <si>
    <t>2,3,5</t>
  </si>
  <si>
    <t>3,3,4</t>
  </si>
  <si>
    <t>3,5,6</t>
  </si>
  <si>
    <t>6,5,5</t>
  </si>
  <si>
    <t>1,1,1</t>
  </si>
  <si>
    <t>5,5,8</t>
  </si>
  <si>
    <t>5,8,8</t>
  </si>
  <si>
    <t>5,7,7</t>
  </si>
  <si>
    <t>Colby, KS</t>
  </si>
  <si>
    <t>TABLE XMC1712GH.  STRIPE RUST INFECTION TYPE (IT) ON SEEDLINGS AND ADULT-PLANTS OF CULTIVARS AND LINES IN THE WINTER HARD WHEAT DISEASE NURSERY (EXP12) COORDINATED BY BOB GRAYBOSCH TESTED WITH SELECTED Puccinia striiformis f. sp. tritici (PST) RACES UNDER CONTROLLED GREENHOUSE CONDITIONS AT LOW TEMPERATURES (DIURNAL TEMPERATURES GRADUALLY CHANGING FROM 4 TO 20oC FOR THE SEEDLING TESTS AND AT HIGH TEMPERATURES (DIURNAL TEMPERATURES GRADUALLY CHANGING FROM 10 TO 30oC) FOR THE ADULT-PLANT TESTS (ALL SEEDS WERE NOT TREATED)</t>
  </si>
  <si>
    <t>PS279, Susceptible check</t>
  </si>
  <si>
    <t>COMMENTS: These are the stripe rust scores that we took on the uniform nurseries in Central Ferry and in Pullman in 2017.  </t>
  </si>
  <si>
    <t>Central Ferry:  Planted 11/18/16</t>
  </si>
  <si>
    <t>The entire nursery emerged well but was eaten to the ground by geese which delayed crop growth and disease.  Therefore we only were able to get one rating and the temperatures had increased so the ratings reflect adult plant resistance.  </t>
  </si>
  <si>
    <t>Pullman.  Planted 9/30/16</t>
  </si>
  <si>
    <t>Stripe rust infection occurred in the fall of 2016 and with good snow cover the pathogen overwintered so that infection was severe in early spring.  Temperatures stayed quite cold and the adult plant resistance didn’t kick in until very late in the growing season.  The second rating reflects some adult plant resistance.  The races of stripe rust that are prevalent at Pullman include PSTv37 which does have virulence to the seedling resistance of Yr17.  But the adult plant resistance linked to or pleiotropic with Yr17 is effective so you will see lines with Yr17, Yr5, Yr15, showing up as resistant.  At the second rating, Yr18 and Yr36 may also be effective.  </t>
  </si>
  <si>
    <t>Single Rep Observation Plots</t>
  </si>
  <si>
    <t>Bozeman, MT</t>
  </si>
  <si>
    <t>St. Paul, MN</t>
  </si>
  <si>
    <t>Central Ferry, WA</t>
  </si>
  <si>
    <t>Pullman, WA</t>
  </si>
  <si>
    <t>Walla Walla, WA</t>
  </si>
  <si>
    <t>Mt. Vernon, WA</t>
  </si>
  <si>
    <t>Lind, WA</t>
  </si>
  <si>
    <t>Table 11. Stripe (Yellow) Rust Data for 2017 SRPN Nurseries</t>
  </si>
  <si>
    <t>Raleigh, NC</t>
  </si>
  <si>
    <t>Table 13. Stem Rust Data for 2017 SRPN</t>
  </si>
  <si>
    <t>Table 10. DNA Marker Data for 2017 SRPN</t>
  </si>
  <si>
    <t>Table 18. Hessian Fly Damage for  2017 SRPN Nurseries</t>
  </si>
  <si>
    <t>CV</t>
  </si>
  <si>
    <t>n</t>
  </si>
  <si>
    <t>MSE</t>
  </si>
  <si>
    <t>l.s.d. (alpha = 0.05)</t>
  </si>
  <si>
    <t>Mean</t>
  </si>
  <si>
    <t>Rank</t>
  </si>
  <si>
    <t>rank</t>
  </si>
  <si>
    <t>mean</t>
  </si>
  <si>
    <t>Alliance, NE</t>
  </si>
  <si>
    <t>Sidney, NE</t>
  </si>
  <si>
    <t>North Platte, NE</t>
  </si>
  <si>
    <t>Clay Center, NE</t>
  </si>
  <si>
    <t>Julesburg, CO</t>
  </si>
  <si>
    <t>Fort Collins, CO</t>
  </si>
  <si>
    <t>Manhattan, KS</t>
  </si>
  <si>
    <t>Wichita, KS</t>
  </si>
  <si>
    <t>Goodwell, OK (Irrigated)</t>
  </si>
  <si>
    <t>Lahoma, OK</t>
  </si>
  <si>
    <t>Stillwater, OK</t>
  </si>
  <si>
    <t>Altus, OK</t>
  </si>
  <si>
    <t>Bushland, TX (Dryland)</t>
  </si>
  <si>
    <t>Bushland, TX (Irrigated)</t>
  </si>
  <si>
    <t>McGregor, TX</t>
  </si>
  <si>
    <t>Table 4. Mean (kg/ha) and l.s.d. for Grain Yields of 50 Entries in the 2017 Southern Regional Performance Nursery.</t>
  </si>
  <si>
    <t>Salina, KS</t>
  </si>
  <si>
    <t>Table 6.  Mean Grain Volume Weights (kg/hl) 2017 of SRPN Entries by Location</t>
  </si>
  <si>
    <t>Powdery Mildew</t>
  </si>
  <si>
    <t xml:space="preserve">Greenhouse Tests Pullman, WA </t>
  </si>
  <si>
    <t>Infection Type</t>
  </si>
  <si>
    <t>Severity</t>
  </si>
  <si>
    <t>Garden City, KS**</t>
  </si>
  <si>
    <t>** No germination</t>
  </si>
  <si>
    <t>Akron, CO</t>
  </si>
  <si>
    <t>Burlington, CO</t>
  </si>
  <si>
    <r>
      <t>TABLE XMC1712F.  STRIPE RUST INFECTION TYPE (IT</t>
    </r>
    <r>
      <rPr>
        <b/>
        <vertAlign val="superscript"/>
        <sz val="12"/>
        <rFont val="Arial"/>
        <family val="2"/>
      </rPr>
      <t>a</t>
    </r>
    <r>
      <rPr>
        <b/>
        <sz val="12"/>
        <rFont val="Arial"/>
        <family val="2"/>
      </rPr>
      <t>) AND SEVERITY (%) ON CULTIVARS AND LINES IN THE WINTER HARD WHEAT DISEASE NURSERY (EXP12) COORDINATED BY BOB GRAYBOSCH AT LOCATIONS IN PCFS PULLMAN (LOC 04), MT. VERNON (LOC 05), WALLA WALLA (LOC 06), AND LIND (LOC 07), WA WHEN RECORDED AT THE INDICATED DATES AND STAGES OF PLANT GROWTH UNDER NATURAL INFECTION IN 2017b</t>
    </r>
  </si>
  <si>
    <r>
      <t>Infection type produced by PST races</t>
    </r>
    <r>
      <rPr>
        <b/>
        <vertAlign val="superscript"/>
        <sz val="12"/>
        <rFont val="Arial"/>
        <family val="2"/>
      </rPr>
      <t>a</t>
    </r>
  </si>
  <si>
    <r>
      <t>Seedling Test</t>
    </r>
    <r>
      <rPr>
        <b/>
        <vertAlign val="superscript"/>
        <sz val="12"/>
        <rFont val="Arial"/>
        <family val="2"/>
      </rPr>
      <t>b</t>
    </r>
  </si>
  <si>
    <r>
      <t>Adult-plant Test</t>
    </r>
    <r>
      <rPr>
        <b/>
        <vertAlign val="superscript"/>
        <sz val="12"/>
        <rFont val="Arial"/>
        <family val="2"/>
      </rPr>
      <t>b</t>
    </r>
  </si>
  <si>
    <r>
      <t>Summary</t>
    </r>
    <r>
      <rPr>
        <b/>
        <vertAlign val="superscript"/>
        <sz val="12"/>
        <color indexed="8"/>
        <rFont val="Arial"/>
        <family val="2"/>
      </rPr>
      <t>d</t>
    </r>
  </si>
  <si>
    <r>
      <t>rating</t>
    </r>
    <r>
      <rPr>
        <b/>
        <vertAlign val="superscript"/>
        <sz val="12"/>
        <color indexed="8"/>
        <rFont val="Arial"/>
        <family val="2"/>
      </rPr>
      <t>e</t>
    </r>
  </si>
  <si>
    <r>
      <t>resistance</t>
    </r>
    <r>
      <rPr>
        <b/>
        <vertAlign val="superscript"/>
        <sz val="12"/>
        <color indexed="8"/>
        <rFont val="Arial"/>
        <family val="2"/>
      </rPr>
      <t>f</t>
    </r>
  </si>
  <si>
    <r>
      <rPr>
        <vertAlign val="superscript"/>
        <sz val="12"/>
        <color indexed="8"/>
        <rFont val="Arial"/>
        <family val="2"/>
      </rPr>
      <t>a</t>
    </r>
    <r>
      <rPr>
        <sz val="12"/>
        <color indexed="8"/>
        <rFont val="Arial"/>
        <family val="2"/>
      </rPr>
      <t xml:space="preserve"> Infection Type (IT) was recorded based on the 0-9 scale with ITs 8 and 9 combined as 8 (the most susceptible reaction) in field data.  Generally   IT 0-3 are considered resistant, 4-6 intermediate, and 7-9 susceptible. Heterogenous reactions of an entry were indicated by two or more ITs   separated by "," for most plants with the first IT and few plants with the second IT or connected with "-" for entries containing plants with   continuous ITs.</t>
    </r>
  </si>
  <si>
    <r>
      <t>a</t>
    </r>
    <r>
      <rPr>
        <sz val="12"/>
        <color indexed="8"/>
        <rFont val="Arial"/>
        <family val="2"/>
      </rPr>
      <t xml:space="preserve"> Infection Type (IT) was recorded based on the 0-9 scale with ITs 8 and 9 combined as 8 (the most susceptible reaction) in field data.  Generally   IT 0-3 are considered resistant, 4-6 intermediate, and 7-9 susceptible. Heterogenous reactions of an entry were indicated by two or more ITs separated   by "," for most plants with the first IT and few plants with the second IT and the number of plants for each IT is indicated in "( )".  For adult-plant tests, if the flag   leaf has a IT different from the leaf below, the ITs are separated by"/" with the flag leaf IT first.</t>
    </r>
  </si>
  <si>
    <r>
      <rPr>
        <vertAlign val="superscript"/>
        <sz val="12"/>
        <color indexed="8"/>
        <rFont val="Arial"/>
        <family val="2"/>
      </rPr>
      <t xml:space="preserve">b </t>
    </r>
    <r>
      <rPr>
        <sz val="12"/>
        <color indexed="8"/>
        <rFont val="Arial"/>
        <family val="2"/>
      </rPr>
      <t>All locations were under natural infection.</t>
    </r>
  </si>
  <si>
    <r>
      <rPr>
        <vertAlign val="superscript"/>
        <sz val="12"/>
        <color indexed="8"/>
        <rFont val="Arial"/>
        <family val="2"/>
      </rPr>
      <t>c</t>
    </r>
    <r>
      <rPr>
        <sz val="12"/>
        <color indexed="8"/>
        <rFont val="Arial"/>
        <family val="2"/>
      </rPr>
      <t xml:space="preserve"> Entries with a high IT in the first note, but a low IT in the second note at Mt. Vernon (LOC 05) may indicate that they have high-temperature, adult-plant   (HTAP) resistance. </t>
    </r>
  </si>
  <si>
    <r>
      <rPr>
        <vertAlign val="superscript"/>
        <sz val="12"/>
        <color indexed="8"/>
        <rFont val="Arial"/>
        <family val="2"/>
      </rPr>
      <t>d</t>
    </r>
    <r>
      <rPr>
        <sz val="12"/>
        <color indexed="8"/>
        <rFont val="Arial"/>
        <family val="2"/>
      </rPr>
      <t xml:space="preserve"> R = resistant, MR = moderately resistant, MS = moderately susceptible, and S =susceptible.</t>
    </r>
  </si>
  <si>
    <r>
      <rPr>
        <vertAlign val="superscript"/>
        <sz val="12"/>
        <color indexed="8"/>
        <rFont val="Arial"/>
        <family val="2"/>
      </rPr>
      <t>e</t>
    </r>
    <r>
      <rPr>
        <sz val="12"/>
        <color indexed="8"/>
        <rFont val="Arial"/>
        <family val="2"/>
      </rPr>
      <t xml:space="preserve"> 1 = most resistant and 9 most susceptible.</t>
    </r>
  </si>
  <si>
    <r>
      <t>b</t>
    </r>
    <r>
      <rPr>
        <sz val="12"/>
        <color indexed="8"/>
        <rFont val="Arial"/>
        <family val="2"/>
      </rPr>
      <t xml:space="preserve"> The seedling tests were conducted in October to December 2011  for each race without replications.  For adult-plant tests, seeds were planted in late   November and seedlings of about 3-5 cm were vernalized at 2-4oC for 6 to 9 weeks and then transplanted into big pots and grown in the greenhouse (10 to 25oC diurnal temperature cycle, 16h light) from January to March. Plants at boot to flowering stages were inoculated (Jan to March 2012) with a mixture of urediniospores    of a particular race with talc powdery at about 1:20 ratio, incubated for 20 to 24 h in a dew chamber (dark, 10oC) and then grown in a greenhouse growth chamber    at the 10-30oC diurnal temperature cycle with 16 h light. IT was recorded for each plant 18 to 20 days after inoculation. The three reps for each race test were done   in different time periods. </t>
    </r>
  </si>
  <si>
    <r>
      <rPr>
        <vertAlign val="superscript"/>
        <sz val="12"/>
        <rFont val="Arial"/>
        <family val="2"/>
      </rPr>
      <t>f</t>
    </r>
    <r>
      <rPr>
        <sz val="12"/>
        <rFont val="Arial"/>
        <family val="2"/>
      </rPr>
      <t xml:space="preserve">  The high-temperature adult-plant (HTAP) resistance data were based on greenhouse tests. Unknown = Whether the entry has HTAP resistance or not   couldn't be determined as it was resistant to all tested races in the seedling stage. TBT = to be tested. Entries with Yr5 and/or Yr15   may not have HTAP resistance but their resistance should be highly effective as no races virulent to either of the genes are found in the US.  </t>
    </r>
  </si>
  <si>
    <r>
      <t>c</t>
    </r>
    <r>
      <rPr>
        <sz val="12"/>
        <color indexed="8"/>
        <rFont val="Arial"/>
        <family val="2"/>
      </rPr>
      <t xml:space="preserve"> Entries with a high IT in the seedling low-temperature test but with a low IT  to all tested three races in the adult-plant tests under high temperatures have possibly    high-temperature adult-plant (HTAP) resistance.</t>
    </r>
  </si>
  <si>
    <r>
      <t xml:space="preserve">  Virulence/avirulence formulae (</t>
    </r>
    <r>
      <rPr>
        <i/>
        <sz val="12"/>
        <color indexed="8"/>
        <rFont val="Arial"/>
        <family val="2"/>
      </rPr>
      <t>Yr</t>
    </r>
    <r>
      <rPr>
        <sz val="12"/>
        <color indexed="8"/>
        <rFont val="Arial"/>
        <family val="2"/>
      </rPr>
      <t xml:space="preserve"> genes) of the tested races:</t>
    </r>
  </si>
  <si>
    <t xml:space="preserve">     PSTv-4:    1,6,9,17,27,SP,Tye/5,7,8,10,15,24,32,43,44,Tr1,Exp2 </t>
  </si>
  <si>
    <t xml:space="preserve">     PSTv-14:  1,6,7,8,9,17,27,43,44,Tr1,Exp2,Tye/5,10,15,24,32,SP</t>
  </si>
  <si>
    <t xml:space="preserve">     PSTv-37:   6,7,8,9,17,27,43,44,Tr1,Exp2/1,5,10,15,24,32,SP,Tye</t>
  </si>
  <si>
    <t xml:space="preserve">     PSTv-40:   6,7,8,9,10,24,27,32,43,44,Tr1,Exp2/1,5,15,17,SP,Tye  </t>
  </si>
  <si>
    <t xml:space="preserve">     PSTv-51:  1,6,7,8,9,10,17,24,27,32,43,44,SP,Tr1,Exp2,Tye/5,15</t>
  </si>
  <si>
    <t>Rocky Ford, KS</t>
  </si>
  <si>
    <t>Rossville, KS</t>
  </si>
  <si>
    <t>Notes</t>
  </si>
  <si>
    <t>pbc +/-</t>
  </si>
  <si>
    <t>Seg 2, 2</t>
  </si>
  <si>
    <t>Seg 6, 50</t>
  </si>
  <si>
    <t>Seg 8, 80</t>
  </si>
  <si>
    <t>pbc+?</t>
  </si>
  <si>
    <t>seg 5,10</t>
  </si>
  <si>
    <t>pbc+++, Sr2 only</t>
  </si>
  <si>
    <t>pbc+++</t>
  </si>
  <si>
    <t>Seg 8, 5</t>
  </si>
  <si>
    <t>Seg 6, 30</t>
  </si>
  <si>
    <t>Seg 6, 40</t>
  </si>
  <si>
    <t>Stripe rust</t>
  </si>
  <si>
    <t>Stripe Rust</t>
  </si>
  <si>
    <t>Possible HTAP</t>
  </si>
  <si>
    <r>
      <t xml:space="preserve"> Possible HTAP</t>
    </r>
    <r>
      <rPr>
        <b/>
        <vertAlign val="superscript"/>
        <sz val="12"/>
        <rFont val="Arial"/>
        <family val="2"/>
      </rPr>
      <t>c</t>
    </r>
  </si>
  <si>
    <t>and loose smut</t>
  </si>
  <si>
    <t>Wanser</t>
  </si>
  <si>
    <t xml:space="preserve">Logan, UT </t>
  </si>
  <si>
    <t>Comments</t>
  </si>
  <si>
    <t>Ratings are percent infected heads in a single row 1 meter plot. The nearest plots of the susceptible check, Wanser, are listed.</t>
  </si>
  <si>
    <t>Infection Rate</t>
  </si>
  <si>
    <t xml:space="preserve"> (%)</t>
  </si>
  <si>
    <t>Castroville, TX</t>
  </si>
  <si>
    <t>LAD (rep 1)</t>
  </si>
  <si>
    <t>LAD (rep 2)</t>
  </si>
  <si>
    <t>(0-9; 0-best;9-worst)</t>
  </si>
  <si>
    <t>Average</t>
  </si>
  <si>
    <t>2 (seg?)</t>
  </si>
  <si>
    <t>standard deviation</t>
  </si>
  <si>
    <t xml:space="preserve"> 4/19/17</t>
  </si>
  <si>
    <t xml:space="preserve"> 5/2/17</t>
  </si>
  <si>
    <t>3 reps</t>
  </si>
  <si>
    <t>2 reps</t>
  </si>
  <si>
    <t>1 rep</t>
  </si>
  <si>
    <t>2/28/2017</t>
  </si>
  <si>
    <t>*1=resistant; no symptoms</t>
  </si>
  <si>
    <t>2=moderately resistant/slight symptom severity</t>
  </si>
  <si>
    <t>3=moderately susceptible/moderate symptom severity</t>
  </si>
  <si>
    <t>4=susceptible; severe symptoms</t>
  </si>
  <si>
    <t>Oklahoma State</t>
  </si>
  <si>
    <t>Greenville, TX</t>
  </si>
  <si>
    <t>Chillicothe, TX</t>
  </si>
  <si>
    <t>Lincoln, NE</t>
  </si>
  <si>
    <t>Table 12. Leaf Rust observations for 2017 SRPN</t>
  </si>
  <si>
    <t>Stem rust race QFCSC</t>
  </si>
  <si>
    <t>Winfield, KS</t>
  </si>
  <si>
    <t>* Sprayed with fungicide</t>
  </si>
  <si>
    <t>Hutchinson, KS *</t>
  </si>
  <si>
    <t>*** Hailed out</t>
  </si>
  <si>
    <t>Hays, KS***</t>
  </si>
  <si>
    <t>Walsh, CO****</t>
  </si>
  <si>
    <t>**** No emergence</t>
  </si>
  <si>
    <t>Clay Center,NE</t>
  </si>
  <si>
    <t>Winner, SD</t>
  </si>
  <si>
    <t>Dakota Lakes, SD</t>
  </si>
  <si>
    <t>Brookings, SD</t>
  </si>
  <si>
    <t>SRPN Overall</t>
  </si>
  <si>
    <t xml:space="preserve">Grain Yield </t>
  </si>
  <si>
    <t>Grain Volume Weight</t>
  </si>
  <si>
    <t>Heading Date</t>
  </si>
  <si>
    <t>Plant Height</t>
  </si>
  <si>
    <t>(kg/ha)</t>
  </si>
  <si>
    <t>(kg/hl)</t>
  </si>
  <si>
    <t>(DOY)</t>
  </si>
  <si>
    <t>(cm)</t>
  </si>
  <si>
    <t>Table 3. Agronomic Summary of 2017 Southern Regional Performance Nursery.</t>
  </si>
  <si>
    <t>Overall Average (kg/ha)</t>
  </si>
  <si>
    <t>Regression Coef. (b)</t>
  </si>
  <si>
    <r>
      <t>r</t>
    </r>
    <r>
      <rPr>
        <b/>
        <vertAlign val="superscript"/>
        <sz val="12"/>
        <rFont val="Arial"/>
        <family val="2"/>
      </rPr>
      <t>2</t>
    </r>
  </si>
  <si>
    <t>Table 9.  Stability Analysis of 2017 SRPN Entries.</t>
  </si>
  <si>
    <t>Nebraska</t>
  </si>
  <si>
    <t>South Dakota</t>
  </si>
  <si>
    <t>* Locations with significant factor loadings to multiple zones were inlcuded in each.</t>
  </si>
  <si>
    <t>Overall SRPN</t>
  </si>
  <si>
    <t>Texas</t>
  </si>
  <si>
    <t>Oklahoma</t>
  </si>
  <si>
    <t>Kansas</t>
  </si>
  <si>
    <t>Colorado</t>
  </si>
  <si>
    <t>Southeast*</t>
  </si>
  <si>
    <t>Chillicothe, TX *</t>
  </si>
  <si>
    <t>Bushland, TX (Dry)</t>
  </si>
  <si>
    <t>Bushland, TX (Irr.)</t>
  </si>
  <si>
    <t>Hutchinson, KS</t>
  </si>
  <si>
    <t>Goodwell, OK (Irr.)</t>
  </si>
  <si>
    <t>Table 5.  Mean and l.s.d. for Grain Yields of 50 Entries in the 2017 SRPN, by State and Production Zone (kg/ha).</t>
  </si>
  <si>
    <t>SD</t>
  </si>
  <si>
    <t>Min</t>
  </si>
  <si>
    <t>Max</t>
  </si>
  <si>
    <t>Count</t>
  </si>
  <si>
    <t>2NS</t>
  </si>
  <si>
    <t>Lines averaging less than 20% spike infection are being retested.</t>
  </si>
  <si>
    <t>Average % spike infection</t>
  </si>
  <si>
    <t>Isolate B-71 at 20K/ ml</t>
  </si>
  <si>
    <t>S 2017-1</t>
  </si>
  <si>
    <t>S 2017-2</t>
  </si>
  <si>
    <t>S 2017-3</t>
  </si>
  <si>
    <t>S 2017-4</t>
  </si>
  <si>
    <t>S 2017-5</t>
  </si>
  <si>
    <t>S 2017-6</t>
  </si>
  <si>
    <t>S 2017-7</t>
  </si>
  <si>
    <t>S 2017-8</t>
  </si>
  <si>
    <t>S 2017-9</t>
  </si>
  <si>
    <t>S 2017-10</t>
  </si>
  <si>
    <t>S 2017-11</t>
  </si>
  <si>
    <t>S 2017-12</t>
  </si>
  <si>
    <t>S 2017-13</t>
  </si>
  <si>
    <t>S 2017-14</t>
  </si>
  <si>
    <t>S 2017-15</t>
  </si>
  <si>
    <t>S 2017-16</t>
  </si>
  <si>
    <t>S 2017-17</t>
  </si>
  <si>
    <t>S 2017-18</t>
  </si>
  <si>
    <t>S 2017-19</t>
  </si>
  <si>
    <t>S 2017-20</t>
  </si>
  <si>
    <t>S 2017-21</t>
  </si>
  <si>
    <t>S 2017-22</t>
  </si>
  <si>
    <t>S 2017-23</t>
  </si>
  <si>
    <t>S 2017-24</t>
  </si>
  <si>
    <t>S 2017-25</t>
  </si>
  <si>
    <t>S 2017-26</t>
  </si>
  <si>
    <t>S 2017-27</t>
  </si>
  <si>
    <t>S 2017-28</t>
  </si>
  <si>
    <t>S 2017-29</t>
  </si>
  <si>
    <t>S 2017-30</t>
  </si>
  <si>
    <t>S 2017-31</t>
  </si>
  <si>
    <t>S 2017-32</t>
  </si>
  <si>
    <t>S 2017-33</t>
  </si>
  <si>
    <t>S 2017-34</t>
  </si>
  <si>
    <t>S 2017-35</t>
  </si>
  <si>
    <t>S 2017-36</t>
  </si>
  <si>
    <t>S 2017-37</t>
  </si>
  <si>
    <t>S 2017-38</t>
  </si>
  <si>
    <t>S 2017-39</t>
  </si>
  <si>
    <t>S 2017-40</t>
  </si>
  <si>
    <t>S 2017-41</t>
  </si>
  <si>
    <t>S 2017-42</t>
  </si>
  <si>
    <t>S 2017-43</t>
  </si>
  <si>
    <t>S 2017-44</t>
  </si>
  <si>
    <t>S 2017-45</t>
  </si>
  <si>
    <t>S 2017-46</t>
  </si>
  <si>
    <t>S 2017-47</t>
  </si>
  <si>
    <t>S 2017-48</t>
  </si>
  <si>
    <t>S 2017-49</t>
  </si>
  <si>
    <t>S 2017-50</t>
  </si>
  <si>
    <t>Everest</t>
  </si>
  <si>
    <r>
      <t xml:space="preserve">Northwest </t>
    </r>
    <r>
      <rPr>
        <b/>
        <vertAlign val="superscript"/>
        <sz val="12"/>
        <rFont val="Arial"/>
        <family val="2"/>
      </rPr>
      <t>*2</t>
    </r>
  </si>
  <si>
    <r>
      <t xml:space="preserve">Dakota Lakes, SD </t>
    </r>
    <r>
      <rPr>
        <vertAlign val="superscript"/>
        <sz val="12"/>
        <rFont val="Arial"/>
        <family val="2"/>
      </rPr>
      <t>*4</t>
    </r>
  </si>
  <si>
    <r>
      <t xml:space="preserve">Central South Dakota </t>
    </r>
    <r>
      <rPr>
        <b/>
        <vertAlign val="superscript"/>
        <sz val="12"/>
        <rFont val="Arial"/>
        <family val="2"/>
      </rPr>
      <t>*4</t>
    </r>
  </si>
  <si>
    <r>
      <t xml:space="preserve">Hutchinson, KS </t>
    </r>
    <r>
      <rPr>
        <vertAlign val="superscript"/>
        <sz val="12"/>
        <rFont val="Arial"/>
        <family val="2"/>
      </rPr>
      <t>*5</t>
    </r>
  </si>
  <si>
    <r>
      <t xml:space="preserve">Northeast </t>
    </r>
    <r>
      <rPr>
        <b/>
        <vertAlign val="superscript"/>
        <sz val="12"/>
        <rFont val="Arial"/>
        <family val="2"/>
      </rPr>
      <t>*5</t>
    </r>
  </si>
  <si>
    <r>
      <t xml:space="preserve">Chillicothe, TX </t>
    </r>
    <r>
      <rPr>
        <vertAlign val="superscript"/>
        <sz val="12"/>
        <rFont val="Arial"/>
        <family val="2"/>
      </rPr>
      <t>*3</t>
    </r>
  </si>
  <si>
    <r>
      <t xml:space="preserve">Southwest </t>
    </r>
    <r>
      <rPr>
        <b/>
        <vertAlign val="superscript"/>
        <sz val="12"/>
        <rFont val="Arial"/>
        <family val="2"/>
      </rPr>
      <t>*3</t>
    </r>
  </si>
  <si>
    <r>
      <t xml:space="preserve">Colby, KS </t>
    </r>
    <r>
      <rPr>
        <vertAlign val="superscript"/>
        <sz val="12"/>
        <rFont val="Arial"/>
        <family val="2"/>
      </rPr>
      <t>*2</t>
    </r>
  </si>
  <si>
    <t>Table 1. Participants</t>
  </si>
  <si>
    <t>Table 2. Entries</t>
  </si>
  <si>
    <t>Table 3. Agronomic Summary</t>
  </si>
  <si>
    <t>Table 4. Grain Yield by Location</t>
  </si>
  <si>
    <t>Table 5. State and Zone Yield Means</t>
  </si>
  <si>
    <t>Table 6. Grain Volume Weight</t>
  </si>
  <si>
    <t>Table 7. Plant Height</t>
  </si>
  <si>
    <t>Table 8. Heading Date</t>
  </si>
  <si>
    <t>Table 9. Stability Analysis</t>
  </si>
  <si>
    <t>Table 10. DNA Marker Data</t>
  </si>
  <si>
    <t>Table 11. Stripe (Yellow) Rust</t>
  </si>
  <si>
    <t>Table 13. Stem Rust</t>
  </si>
  <si>
    <t>Index of Tables in the 2017 Southern Regional Performance Nursery</t>
  </si>
  <si>
    <t>Table 12. Leaf Rust</t>
  </si>
  <si>
    <t>Table 14. Leaf Rust and Powdery Mildew for 2017 SRPN</t>
  </si>
  <si>
    <t>Table 14.  Leaf disease</t>
  </si>
  <si>
    <t>Table 16. Dwarf Bunt Disease</t>
  </si>
  <si>
    <t>Table 17. Wheat Blast Data</t>
  </si>
  <si>
    <t>Table 18. Hessian Fly Damage</t>
  </si>
  <si>
    <t>Table 16. Dwarf Bunt Disease (Tilletia contraversa) of 2017 SRPN Entries.</t>
  </si>
  <si>
    <t>Table 17. Wheat Blast Infection Data of 2017 SRPN Entries</t>
  </si>
  <si>
    <t>Table 19. Freeze Damage</t>
  </si>
  <si>
    <t>Table 20. Lodging Scores</t>
  </si>
  <si>
    <t xml:space="preserve">High Plains Ag. Laboratory, Sidney – </t>
  </si>
  <si>
    <t xml:space="preserve">Colby Experiment Station – P. Evans </t>
  </si>
  <si>
    <t xml:space="preserve">Hutchinson Experiment Station – W. Heer </t>
  </si>
  <si>
    <t>TAMU Research &amp; Extension Center, College Station, TX - Amir Ibrahim, G. Opena</t>
  </si>
  <si>
    <t>North Dakota State University, Fargo, ND – J. Ransom, F. Marais, B. Bisek</t>
  </si>
  <si>
    <t>Pathology – Y. Jin, J. Kolmer,  St. Paul, MN; Xianming Chen X.Chen, Kim Garland-Campbell, Pullman, WA; R. Bowden, &amp; Clint Wilson, Manhattan, KS;  Charles Erickson, Aberdeen, ID; David Marshall, G. Tyler, Raleigh, NC, G. Peterson, Fort Dietrick, MD; T.S. Tatenini, Lincoln, NE</t>
  </si>
  <si>
    <t>Greenville, TX (replaced Prosper, TX)</t>
  </si>
  <si>
    <t>Table 20.   Lodging Scores for 2017 SRPN Entries.</t>
  </si>
  <si>
    <t>Table 19. Freeze Damage in 2017 SRPN Entries.</t>
  </si>
  <si>
    <t>Table 7. Plant Height (cm) for  2017 SRPN Entries.</t>
  </si>
  <si>
    <t>Table 8. Heading Date (DOY) for 2017 SRPN Nurseries</t>
  </si>
  <si>
    <t>Table 15. WSBMV-WSSMV</t>
  </si>
  <si>
    <t>Table 15. Wheat soilborne mosaic virus/Wheat spindle streak mosaic virus for 2017 SRPN</t>
  </si>
  <si>
    <t>0 = No Mildew evident</t>
  </si>
  <si>
    <t>9=top 4 leaves (flag thru F-3) have essentially 100% severity</t>
  </si>
  <si>
    <t>(Scale is 0-9.    0 = No  infection.            9 = Completely infected)</t>
  </si>
  <si>
    <t>(Scale is 0-100.    0 = No  infection.            100 = Infection highly severe)</t>
  </si>
  <si>
    <t>1=no lodging to 9=severe lodging scale</t>
  </si>
  <si>
    <t>Stem rust      Oct 7-12</t>
  </si>
  <si>
    <t>Yellow rust     Oct 7-12</t>
  </si>
  <si>
    <t>Growth stage Oct 8-9</t>
  </si>
  <si>
    <t>Comment</t>
  </si>
  <si>
    <t xml:space="preserve"> </t>
  </si>
  <si>
    <t>50S</t>
  </si>
  <si>
    <t>MRMS</t>
  </si>
  <si>
    <t>J</t>
  </si>
  <si>
    <t>Growth Stages</t>
  </si>
  <si>
    <t>EB</t>
  </si>
  <si>
    <t>D</t>
  </si>
  <si>
    <t>Dough</t>
  </si>
  <si>
    <t>P</t>
  </si>
  <si>
    <t>Pollination</t>
  </si>
  <si>
    <t>90S</t>
  </si>
  <si>
    <t>H</t>
  </si>
  <si>
    <t>Heading</t>
  </si>
  <si>
    <t>20S</t>
  </si>
  <si>
    <t>B</t>
  </si>
  <si>
    <t>Boot</t>
  </si>
  <si>
    <t>1MS</t>
  </si>
  <si>
    <t>Early Boot</t>
  </si>
  <si>
    <t>60S</t>
  </si>
  <si>
    <t>MSMR</t>
  </si>
  <si>
    <t>Jointing</t>
  </si>
  <si>
    <t>70S</t>
  </si>
  <si>
    <t>30S</t>
  </si>
  <si>
    <t>40S</t>
  </si>
  <si>
    <t>80S</t>
  </si>
  <si>
    <t>DEAD</t>
  </si>
  <si>
    <t>40SMS</t>
  </si>
  <si>
    <t>Jagger</t>
  </si>
  <si>
    <t>50SMS</t>
  </si>
  <si>
    <t>TrS</t>
  </si>
  <si>
    <t>MRR</t>
  </si>
  <si>
    <t>10MS</t>
  </si>
  <si>
    <t>OK</t>
  </si>
  <si>
    <t>20MSMR</t>
  </si>
  <si>
    <t>TrMRMS</t>
  </si>
  <si>
    <t>10MRMS</t>
  </si>
  <si>
    <t>60SMS</t>
  </si>
  <si>
    <t>Entries tested in Kenya</t>
  </si>
  <si>
    <t>1-9 scale with 1 being resistant and 9 susceptible</t>
  </si>
  <si>
    <t>0-9 scale with 1 being resistant and 9 susceptible</t>
  </si>
  <si>
    <t>Planting date</t>
  </si>
  <si>
    <t>Harvest date</t>
  </si>
  <si>
    <t xml:space="preserve"> 9/14/16</t>
  </si>
  <si>
    <t xml:space="preserve"> 7/4/17</t>
  </si>
  <si>
    <t xml:space="preserve"> 9/8/16</t>
  </si>
  <si>
    <t xml:space="preserve"> 7/3/17</t>
  </si>
  <si>
    <t xml:space="preserve"> 7/18/17</t>
  </si>
  <si>
    <t xml:space="preserve"> 9/13/16</t>
  </si>
  <si>
    <t xml:space="preserve"> 10/10/16 (Replanted)</t>
  </si>
  <si>
    <t xml:space="preserve"> 7/12/17</t>
  </si>
  <si>
    <t xml:space="preserve"> 9/26/16</t>
  </si>
  <si>
    <t>No Harvest</t>
  </si>
  <si>
    <t xml:space="preserve">Heavy snow just after heading </t>
  </si>
  <si>
    <t xml:space="preserve">Heavy snow during heading, caused variable plant damage, fungicide applied 4/10/17 </t>
  </si>
  <si>
    <t>Some hail damage, wild hog damage to awnless, heavy stripe rust before heading, some leaf rust after heading.</t>
  </si>
  <si>
    <t>Some hog damage, low vernalizing hours, leaf rust</t>
  </si>
  <si>
    <t>Very low vernalizing hours, Leaf 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</si>
</sst>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3" formatCode="_(* #,##0.00_);_(* \(#,##0.00\);_(* &quot;-&quot;??_);_(@_)"/>
    <numFmt numFmtId="164" formatCode="0.0"/>
    <numFmt numFmtId="165" formatCode="m/d;@"/>
    <numFmt numFmtId="166" formatCode="0.000"/>
    <numFmt numFmtId="167" formatCode="&quot;$&quot;#,##0\ ;\(&quot;$&quot;#,##0\)"/>
    <numFmt numFmtId="168" formatCode="[$$-409]* #,##0_);_([$$-409]* \#\,##0\);_([$$-409]* &quot;-&quot;_);_(@_)"/>
    <numFmt numFmtId="169" formatCode="m/d/yy;@"/>
    <numFmt numFmtId="170" formatCode="mm/dd/yy;@"/>
  </numFmts>
  <fonts count="1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0"/>
      <name val="MS Sans Serif"/>
      <family val="2"/>
    </font>
    <font>
      <b/>
      <sz val="12"/>
      <name val="Arial"/>
      <family val="2"/>
    </font>
    <font>
      <sz val="10"/>
      <name val="Arial"/>
      <family val="2"/>
    </font>
    <font>
      <sz val="12"/>
      <name val="Arial"/>
      <family val="2"/>
    </font>
    <font>
      <sz val="10"/>
      <color theme="1"/>
      <name val="Times New Roman"/>
      <family val="2"/>
    </font>
    <font>
      <sz val="11"/>
      <name val="Calibri"/>
      <family val="2"/>
    </font>
    <font>
      <sz val="11"/>
      <color theme="1"/>
      <name val="Arial"/>
      <family val="2"/>
    </font>
    <font>
      <sz val="10"/>
      <color theme="0"/>
      <name val="Times New Roman"/>
      <family val="2"/>
    </font>
    <font>
      <sz val="11"/>
      <color theme="0"/>
      <name val="Arial"/>
      <family val="2"/>
    </font>
    <font>
      <sz val="10"/>
      <color rgb="FF9C0006"/>
      <name val="Times New Roman"/>
      <family val="2"/>
    </font>
    <font>
      <sz val="11"/>
      <color rgb="FF9C0006"/>
      <name val="Arial"/>
      <family val="2"/>
    </font>
    <font>
      <b/>
      <sz val="10"/>
      <color rgb="FFFA7D00"/>
      <name val="Times New Roman"/>
      <family val="2"/>
    </font>
    <font>
      <b/>
      <sz val="11"/>
      <color rgb="FFFA7D00"/>
      <name val="Arial"/>
      <family val="2"/>
    </font>
    <font>
      <b/>
      <sz val="10"/>
      <color theme="0"/>
      <name val="Times New Roman"/>
      <family val="2"/>
    </font>
    <font>
      <b/>
      <sz val="11"/>
      <color theme="0"/>
      <name val="Arial"/>
      <family val="2"/>
    </font>
    <font>
      <sz val="10"/>
      <color indexed="72"/>
      <name val="Arial"/>
      <family val="2"/>
    </font>
    <font>
      <sz val="10"/>
      <color indexed="72"/>
      <name val="Verdana"/>
      <family val="2"/>
    </font>
    <font>
      <sz val="10"/>
      <name val="Verdana"/>
      <family val="2"/>
    </font>
    <font>
      <b/>
      <sz val="10"/>
      <name val="Arial"/>
      <family val="2"/>
    </font>
    <font>
      <i/>
      <sz val="10"/>
      <color rgb="FF7F7F7F"/>
      <name val="Times New Roman"/>
      <family val="2"/>
    </font>
    <font>
      <i/>
      <sz val="11"/>
      <color rgb="FF7F7F7F"/>
      <name val="Arial"/>
      <family val="2"/>
    </font>
    <font>
      <sz val="10"/>
      <color rgb="FF006100"/>
      <name val="Times New Roman"/>
      <family val="2"/>
    </font>
    <font>
      <sz val="11"/>
      <color rgb="FF006100"/>
      <name val="Arial"/>
      <family val="2"/>
    </font>
    <font>
      <b/>
      <sz val="15"/>
      <color theme="3"/>
      <name val="Times New Roman"/>
      <family val="2"/>
    </font>
    <font>
      <b/>
      <sz val="15"/>
      <color theme="3"/>
      <name val="Arial"/>
      <family val="2"/>
    </font>
    <font>
      <b/>
      <sz val="13"/>
      <color theme="3"/>
      <name val="Times New Roman"/>
      <family val="2"/>
    </font>
    <font>
      <b/>
      <sz val="13"/>
      <color theme="3"/>
      <name val="Arial"/>
      <family val="2"/>
    </font>
    <font>
      <b/>
      <sz val="11"/>
      <color theme="3"/>
      <name val="Times New Roman"/>
      <family val="2"/>
    </font>
    <font>
      <b/>
      <sz val="11"/>
      <color theme="3"/>
      <name val="Arial"/>
      <family val="2"/>
    </font>
    <font>
      <u/>
      <sz val="10"/>
      <color indexed="12"/>
      <name val="Arial"/>
      <family val="2"/>
    </font>
    <font>
      <u/>
      <sz val="11"/>
      <color rgb="FF0000FF"/>
      <name val="Calibri"/>
      <family val="2"/>
      <scheme val="minor"/>
    </font>
    <font>
      <sz val="10"/>
      <color rgb="FF3F3F76"/>
      <name val="Times New Roman"/>
      <family val="2"/>
    </font>
    <font>
      <sz val="11"/>
      <color rgb="FF3F3F76"/>
      <name val="Arial"/>
      <family val="2"/>
    </font>
    <font>
      <sz val="10"/>
      <color rgb="FFFA7D00"/>
      <name val="Times New Roman"/>
      <family val="2"/>
    </font>
    <font>
      <sz val="11"/>
      <color rgb="FFFA7D00"/>
      <name val="Arial"/>
      <family val="2"/>
    </font>
    <font>
      <sz val="11"/>
      <color indexed="8"/>
      <name val="Calibri"/>
      <family val="2"/>
    </font>
    <font>
      <sz val="10"/>
      <color rgb="FF9C6500"/>
      <name val="Times New Roman"/>
      <family val="2"/>
    </font>
    <font>
      <sz val="11"/>
      <color rgb="FF9C6500"/>
      <name val="Arial"/>
      <family val="2"/>
    </font>
    <font>
      <sz val="12"/>
      <color theme="1"/>
      <name val="Calibri"/>
      <family val="2"/>
      <scheme val="minor"/>
    </font>
    <font>
      <sz val="10"/>
      <color indexed="8"/>
      <name val="Arial"/>
      <family val="2"/>
    </font>
    <font>
      <sz val="12"/>
      <color indexed="8"/>
      <name val="Verdana"/>
      <family val="2"/>
    </font>
    <font>
      <sz val="12"/>
      <color indexed="8"/>
      <name val="Arial"/>
      <family val="2"/>
    </font>
    <font>
      <sz val="10"/>
      <color theme="1"/>
      <name val="Calibri"/>
      <family val="2"/>
      <scheme val="minor"/>
    </font>
    <font>
      <b/>
      <sz val="10"/>
      <color rgb="FF3F3F3F"/>
      <name val="Times New Roman"/>
      <family val="2"/>
    </font>
    <font>
      <b/>
      <sz val="11"/>
      <color rgb="FF3F3F3F"/>
      <name val="Arial"/>
      <family val="2"/>
    </font>
    <font>
      <b/>
      <sz val="10"/>
      <color theme="1"/>
      <name val="Times New Roman"/>
      <family val="2"/>
    </font>
    <font>
      <b/>
      <sz val="11"/>
      <color theme="1"/>
      <name val="Arial"/>
      <family val="2"/>
    </font>
    <font>
      <sz val="10"/>
      <color rgb="FFFF0000"/>
      <name val="Times New Roman"/>
      <family val="2"/>
    </font>
    <font>
      <sz val="11"/>
      <color rgb="FFFF0000"/>
      <name val="Arial"/>
      <family val="2"/>
    </font>
    <font>
      <sz val="11"/>
      <color indexed="8"/>
      <name val="Calibri"/>
      <family val="2"/>
      <scheme val="minor"/>
    </font>
    <font>
      <b/>
      <sz val="11"/>
      <name val="Arial"/>
      <family val="2"/>
    </font>
    <font>
      <sz val="11"/>
      <name val="Arial"/>
      <family val="2"/>
    </font>
    <font>
      <sz val="11"/>
      <color indexed="8"/>
      <name val="Arial"/>
      <family val="2"/>
    </font>
    <font>
      <sz val="11"/>
      <color rgb="FF000000"/>
      <name val="Calibri"/>
      <family val="2"/>
      <scheme val="minor"/>
    </font>
    <font>
      <sz val="10"/>
      <color indexed="72"/>
      <name val="Arial"/>
      <family val="2"/>
      <charset val="204"/>
    </font>
    <font>
      <b/>
      <sz val="8"/>
      <color indexed="10"/>
      <name val="Times New Roman"/>
      <family val="1"/>
      <charset val="204"/>
    </font>
    <font>
      <b/>
      <sz val="8"/>
      <name val="Times New Roman"/>
      <family val="1"/>
    </font>
    <font>
      <sz val="8"/>
      <name val="Times New Roman"/>
      <family val="1"/>
      <charset val="204"/>
    </font>
    <font>
      <sz val="7"/>
      <name val="Times New Roman"/>
      <family val="1"/>
    </font>
    <font>
      <sz val="8"/>
      <color indexed="8"/>
      <name val="Times New Roman"/>
      <family val="1"/>
      <charset val="204"/>
    </font>
    <font>
      <sz val="6"/>
      <name val="Times New Roman"/>
      <family val="1"/>
    </font>
    <font>
      <sz val="8"/>
      <name val="Verdana"/>
      <family val="2"/>
    </font>
    <font>
      <b/>
      <sz val="6"/>
      <color indexed="10"/>
      <name val="Times New Roman"/>
      <family val="1"/>
    </font>
    <font>
      <b/>
      <sz val="5"/>
      <name val="Times New Roman"/>
      <family val="1"/>
    </font>
    <font>
      <sz val="5"/>
      <name val="Times New Roman"/>
      <family val="1"/>
    </font>
    <font>
      <sz val="10"/>
      <name val="Arial"/>
      <family val="2"/>
      <charset val="204"/>
    </font>
    <font>
      <sz val="5"/>
      <color indexed="8"/>
      <name val="Times New Roman"/>
      <family val="1"/>
    </font>
    <font>
      <sz val="5"/>
      <name val="Verdana"/>
      <family val="2"/>
    </font>
    <font>
      <b/>
      <sz val="6"/>
      <color indexed="12"/>
      <name val="Times New Roman"/>
      <family val="1"/>
    </font>
    <font>
      <b/>
      <sz val="7"/>
      <color indexed="12"/>
      <name val="Times New Roman"/>
      <family val="1"/>
    </font>
    <font>
      <sz val="7"/>
      <color indexed="8"/>
      <name val="Times New Roman"/>
      <family val="1"/>
    </font>
    <font>
      <b/>
      <sz val="6"/>
      <name val="Times New Roman"/>
      <family val="1"/>
    </font>
    <font>
      <i/>
      <sz val="8"/>
      <name val="Times New Roman"/>
      <family val="1"/>
    </font>
    <font>
      <b/>
      <sz val="9"/>
      <color indexed="81"/>
      <name val="Verdana"/>
      <family val="2"/>
    </font>
    <font>
      <sz val="9"/>
      <color indexed="81"/>
      <name val="Verdana"/>
      <family val="2"/>
    </font>
    <font>
      <sz val="12"/>
      <color theme="1"/>
      <name val="Arial"/>
      <family val="2"/>
    </font>
    <font>
      <b/>
      <sz val="12"/>
      <color theme="1"/>
      <name val="Arial"/>
      <family val="2"/>
    </font>
    <font>
      <sz val="12"/>
      <color rgb="FF000000"/>
      <name val="Arial"/>
      <family val="2"/>
    </font>
    <font>
      <strike/>
      <sz val="12"/>
      <name val="Arial"/>
      <family val="2"/>
    </font>
    <font>
      <sz val="12"/>
      <color rgb="FFFF0000"/>
      <name val="Arial"/>
      <family val="2"/>
    </font>
    <font>
      <sz val="11"/>
      <color indexed="9"/>
      <name val="Calibri"/>
      <family val="2"/>
    </font>
    <font>
      <sz val="11"/>
      <color indexed="11"/>
      <name val="Calibri"/>
      <family val="2"/>
    </font>
    <font>
      <sz val="11"/>
      <color indexed="20"/>
      <name val="Calibri"/>
      <family val="2"/>
    </font>
    <font>
      <b/>
      <sz val="11"/>
      <color indexed="52"/>
      <name val="Calibri"/>
      <family val="2"/>
    </font>
    <font>
      <b/>
      <sz val="11"/>
      <color indexed="36"/>
      <name val="Calibri"/>
      <family val="2"/>
    </font>
    <font>
      <b/>
      <sz val="11"/>
      <color indexed="24"/>
      <name val="Calibri"/>
      <family val="2"/>
    </font>
    <font>
      <b/>
      <sz val="11"/>
      <color indexed="20"/>
      <name val="Calibri"/>
      <family val="2"/>
    </font>
    <font>
      <b/>
      <sz val="11"/>
      <color indexed="9"/>
      <name val="Calibri"/>
      <family val="2"/>
    </font>
    <font>
      <i/>
      <sz val="11"/>
      <color indexed="17"/>
      <name val="Calibri"/>
      <family val="2"/>
    </font>
    <font>
      <i/>
      <sz val="11"/>
      <color indexed="23"/>
      <name val="Calibri"/>
      <family val="2"/>
    </font>
    <font>
      <sz val="11"/>
      <color indexed="14"/>
      <name val="Calibri"/>
      <family val="2"/>
    </font>
    <font>
      <sz val="11"/>
      <color indexed="17"/>
      <name val="Calibri"/>
      <family val="2"/>
    </font>
    <font>
      <b/>
      <sz val="18"/>
      <name val="Arial"/>
      <family val="2"/>
    </font>
    <font>
      <b/>
      <sz val="13"/>
      <name val="Calibri"/>
      <family val="2"/>
    </font>
    <font>
      <b/>
      <sz val="11"/>
      <name val="Calibri"/>
      <family val="2"/>
    </font>
    <font>
      <b/>
      <sz val="11"/>
      <color indexed="56"/>
      <name val="Calibri"/>
      <family val="2"/>
    </font>
    <font>
      <sz val="11"/>
      <color indexed="62"/>
      <name val="Calibri"/>
      <family val="2"/>
    </font>
    <font>
      <sz val="11"/>
      <color indexed="52"/>
      <name val="Calibri"/>
      <family val="2"/>
    </font>
    <font>
      <sz val="11"/>
      <color indexed="23"/>
      <name val="Calibri"/>
      <family val="2"/>
    </font>
    <font>
      <sz val="11"/>
      <color indexed="60"/>
      <name val="Calibri"/>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b/>
      <sz val="12"/>
      <color indexed="8"/>
      <name val="Arial"/>
      <family val="2"/>
    </font>
    <font>
      <strike/>
      <sz val="12"/>
      <color indexed="8"/>
      <name val="Arial"/>
      <family val="2"/>
    </font>
    <font>
      <b/>
      <vertAlign val="superscript"/>
      <sz val="12"/>
      <name val="Arial"/>
      <family val="2"/>
    </font>
    <font>
      <b/>
      <vertAlign val="superscript"/>
      <sz val="12"/>
      <color indexed="8"/>
      <name val="Arial"/>
      <family val="2"/>
    </font>
    <font>
      <vertAlign val="superscript"/>
      <sz val="12"/>
      <color indexed="8"/>
      <name val="Arial"/>
      <family val="2"/>
    </font>
    <font>
      <i/>
      <sz val="12"/>
      <color indexed="8"/>
      <name val="Arial"/>
      <family val="2"/>
    </font>
    <font>
      <vertAlign val="superscrip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color rgb="FF9C5700"/>
      <name val="Calibri"/>
      <family val="2"/>
      <scheme val="minor"/>
    </font>
    <font>
      <b/>
      <sz val="18"/>
      <color theme="3"/>
      <name val="Cambria"/>
      <family val="2"/>
      <scheme val="major"/>
    </font>
    <font>
      <sz val="11"/>
      <color rgb="FF9C6500"/>
      <name val="Calibri"/>
      <family val="2"/>
      <scheme val="minor"/>
    </font>
    <font>
      <u/>
      <sz val="11"/>
      <color rgb="FF800080"/>
      <name val="Calibri"/>
      <family val="2"/>
      <scheme val="minor"/>
    </font>
    <font>
      <sz val="10"/>
      <name val="System"/>
      <family val="2"/>
    </font>
    <font>
      <b/>
      <sz val="15"/>
      <color indexed="56"/>
      <name val="Calibri"/>
      <family val="2"/>
    </font>
    <font>
      <b/>
      <sz val="13"/>
      <color indexed="56"/>
      <name val="Calibri"/>
      <family val="2"/>
    </font>
    <font>
      <sz val="10"/>
      <color theme="1"/>
      <name val="Arial"/>
      <family val="2"/>
    </font>
    <font>
      <sz val="10"/>
      <color indexed="8"/>
      <name val="MS Sans Serif"/>
      <family val="2"/>
    </font>
    <font>
      <sz val="11"/>
      <color indexed="10"/>
      <name val="Calibri"/>
      <family val="2"/>
    </font>
    <font>
      <u/>
      <sz val="12"/>
      <color theme="1"/>
      <name val="Arial"/>
      <family val="2"/>
    </font>
    <font>
      <sz val="10"/>
      <name val="Arial"/>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0"/>
        <bgColor indexed="8"/>
      </patternFill>
    </fill>
    <fill>
      <patternFill patternType="solid">
        <fgColor theme="0"/>
        <bgColor indexed="64"/>
      </patternFill>
    </fill>
    <fill>
      <patternFill patternType="solid">
        <fgColor indexed="22"/>
        <bgColor indexed="8"/>
      </patternFill>
    </fill>
    <fill>
      <patternFill patternType="solid">
        <fgColor indexed="30"/>
      </patternFill>
    </fill>
    <fill>
      <patternFill patternType="solid">
        <fgColor indexed="13"/>
        <bgColor indexed="8"/>
      </patternFill>
    </fill>
    <fill>
      <patternFill patternType="solid">
        <fgColor indexed="29"/>
      </patternFill>
    </fill>
    <fill>
      <patternFill patternType="solid">
        <fgColor indexed="11"/>
        <bgColor indexed="8"/>
      </patternFill>
    </fill>
    <fill>
      <patternFill patternType="solid">
        <fgColor indexed="11"/>
      </patternFill>
    </fill>
    <fill>
      <patternFill patternType="solid">
        <fgColor indexed="24"/>
        <bgColor indexed="8"/>
      </patternFill>
    </fill>
    <fill>
      <patternFill patternType="solid">
        <fgColor indexed="36"/>
      </patternFill>
    </fill>
    <fill>
      <patternFill patternType="solid">
        <fgColor indexed="15"/>
        <bgColor indexed="8"/>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25"/>
        <bgColor indexed="8"/>
      </patternFill>
    </fill>
    <fill>
      <patternFill patternType="solid">
        <fgColor indexed="53"/>
      </patternFill>
    </fill>
    <fill>
      <patternFill patternType="solid">
        <fgColor indexed="21"/>
        <bgColor indexed="8"/>
      </patternFill>
    </fill>
    <fill>
      <patternFill patternType="solid">
        <fgColor indexed="45"/>
      </patternFill>
    </fill>
    <fill>
      <patternFill patternType="solid">
        <fgColor indexed="22"/>
      </patternFill>
    </fill>
    <fill>
      <patternFill patternType="solid">
        <fgColor indexed="29"/>
        <bgColor indexed="8"/>
      </patternFill>
    </fill>
    <fill>
      <patternFill patternType="solid">
        <fgColor indexed="19"/>
        <bgColor indexed="8"/>
      </patternFill>
    </fill>
    <fill>
      <patternFill patternType="solid">
        <fgColor indexed="55"/>
      </patternFill>
    </fill>
    <fill>
      <patternFill patternType="solid">
        <fgColor indexed="9"/>
        <bgColor indexed="8"/>
      </patternFill>
    </fill>
    <fill>
      <patternFill patternType="solid">
        <fgColor indexed="18"/>
        <bgColor indexed="8"/>
      </patternFill>
    </fill>
    <fill>
      <patternFill patternType="solid">
        <fgColor indexed="42"/>
      </patternFill>
    </fill>
    <fill>
      <patternFill patternType="solid">
        <fgColor indexed="47"/>
      </patternFill>
    </fill>
    <fill>
      <patternFill patternType="solid">
        <fgColor indexed="10"/>
        <bgColor indexed="8"/>
      </patternFill>
    </fill>
    <fill>
      <patternFill patternType="solid">
        <fgColor indexed="43"/>
      </patternFill>
    </fill>
    <fill>
      <patternFill patternType="solid">
        <fgColor indexed="26"/>
      </patternFill>
    </fill>
    <fill>
      <patternFill patternType="solid">
        <fgColor indexed="31"/>
      </patternFill>
    </fill>
    <fill>
      <patternFill patternType="solid">
        <fgColor indexed="46"/>
      </patternFill>
    </fill>
    <fill>
      <patternFill patternType="solid">
        <fgColor indexed="27"/>
      </patternFill>
    </fill>
    <fill>
      <patternFill patternType="solid">
        <fgColor indexed="17"/>
        <bgColor indexed="8"/>
      </patternFill>
    </fill>
    <fill>
      <patternFill patternType="solid">
        <fgColor indexed="44"/>
      </patternFill>
    </fill>
    <fill>
      <patternFill patternType="solid">
        <fgColor indexed="51"/>
      </patternFill>
    </fill>
    <fill>
      <patternFill patternType="solid">
        <fgColor indexed="16"/>
        <bgColor indexed="8"/>
      </patternFill>
    </fill>
    <fill>
      <patternFill patternType="solid">
        <fgColor indexed="10"/>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double">
        <color indexed="63"/>
      </left>
      <right style="double">
        <color indexed="63"/>
      </right>
      <top style="double">
        <color indexed="63"/>
      </top>
      <bottom style="double">
        <color indexed="63"/>
      </bottom>
      <diagonal/>
    </border>
    <border>
      <left/>
      <right/>
      <top/>
      <bottom style="thick">
        <color indexed="19"/>
      </bottom>
      <diagonal/>
    </border>
    <border>
      <left/>
      <right/>
      <top/>
      <bottom style="medium">
        <color indexed="22"/>
      </bottom>
      <diagonal/>
    </border>
    <border>
      <left/>
      <right/>
      <top/>
      <bottom style="medium">
        <color indexed="30"/>
      </bottom>
      <diagonal/>
    </border>
    <border>
      <left/>
      <right/>
      <top/>
      <bottom style="double">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bottom style="thick">
        <color indexed="62"/>
      </bottom>
      <diagonal/>
    </border>
    <border>
      <left/>
      <right/>
      <top/>
      <bottom style="thick">
        <color indexed="22"/>
      </bottom>
      <diagonal/>
    </border>
  </borders>
  <cellStyleXfs count="7290">
    <xf numFmtId="0" fontId="0" fillId="0" borderId="0"/>
    <xf numFmtId="0" fontId="15" fillId="0" borderId="0"/>
    <xf numFmtId="0" fontId="15" fillId="0" borderId="0"/>
    <xf numFmtId="0" fontId="19" fillId="10" borderId="0" applyNumberFormat="0" applyBorder="0" applyAlignment="0" applyProtection="0"/>
    <xf numFmtId="0" fontId="20" fillId="33" borderId="0"/>
    <xf numFmtId="0" fontId="19" fillId="10" borderId="0" applyNumberFormat="0" applyBorder="0" applyAlignment="0" applyProtection="0"/>
    <xf numFmtId="0" fontId="21"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2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1"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1"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1"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1"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1"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1"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21"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21"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1"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4" fillId="3" borderId="0" applyNumberFormat="0" applyBorder="0" applyAlignment="0" applyProtection="0"/>
    <xf numFmtId="0" fontId="25" fillId="3" borderId="0" applyNumberFormat="0" applyBorder="0" applyAlignment="0" applyProtection="0"/>
    <xf numFmtId="0" fontId="26" fillId="6" borderId="4" applyNumberFormat="0" applyAlignment="0" applyProtection="0"/>
    <xf numFmtId="0" fontId="27" fillId="6" borderId="4" applyNumberFormat="0" applyAlignment="0" applyProtection="0"/>
    <xf numFmtId="0" fontId="28" fillId="7" borderId="7" applyNumberFormat="0" applyAlignment="0" applyProtection="0"/>
    <xf numFmtId="0" fontId="29" fillId="7" borderId="7" applyNumberFormat="0" applyAlignment="0" applyProtection="0"/>
    <xf numFmtId="0" fontId="30" fillId="0" borderId="0"/>
    <xf numFmtId="0" fontId="17" fillId="0" borderId="0"/>
    <xf numFmtId="0" fontId="31" fillId="0" borderId="0"/>
    <xf numFmtId="0" fontId="17" fillId="0" borderId="0"/>
    <xf numFmtId="0" fontId="17" fillId="0" borderId="0"/>
    <xf numFmtId="0" fontId="31" fillId="0" borderId="0"/>
    <xf numFmtId="0" fontId="17" fillId="0" borderId="0"/>
    <xf numFmtId="0" fontId="17" fillId="0" borderId="0"/>
    <xf numFmtId="0" fontId="32" fillId="0" borderId="0"/>
    <xf numFmtId="0" fontId="17" fillId="0" borderId="0"/>
    <xf numFmtId="0" fontId="17" fillId="0" borderId="0"/>
    <xf numFmtId="0" fontId="17" fillId="0" borderId="0"/>
    <xf numFmtId="0" fontId="32" fillId="0" borderId="0"/>
    <xf numFmtId="3" fontId="33" fillId="0" borderId="0"/>
    <xf numFmtId="3" fontId="17" fillId="0" borderId="0"/>
    <xf numFmtId="3" fontId="33" fillId="0" borderId="0"/>
    <xf numFmtId="0" fontId="34" fillId="0" borderId="0" applyNumberForma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14" fillId="2" borderId="0" applyNumberFormat="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1" applyNumberFormat="0" applyFill="0" applyAlignment="0" applyProtection="0"/>
    <xf numFmtId="0" fontId="40" fillId="0" borderId="2"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3"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5" borderId="4" applyNumberFormat="0" applyAlignment="0" applyProtection="0"/>
    <xf numFmtId="0" fontId="47" fillId="5" borderId="4" applyNumberFormat="0" applyAlignment="0" applyProtection="0"/>
    <xf numFmtId="0" fontId="48" fillId="0" borderId="6" applyNumberFormat="0" applyFill="0" applyAlignment="0" applyProtection="0"/>
    <xf numFmtId="0" fontId="49" fillId="0" borderId="6" applyNumberFormat="0" applyFill="0" applyAlignment="0" applyProtection="0"/>
    <xf numFmtId="0" fontId="50" fillId="0" borderId="0"/>
    <xf numFmtId="0" fontId="17" fillId="0" borderId="0"/>
    <xf numFmtId="0" fontId="31" fillId="0" borderId="0"/>
    <xf numFmtId="0" fontId="50" fillId="0" borderId="0"/>
    <xf numFmtId="0" fontId="51" fillId="4" borderId="0" applyNumberFormat="0" applyBorder="0" applyAlignment="0" applyProtection="0"/>
    <xf numFmtId="0" fontId="52" fillId="4" borderId="0" applyNumberFormat="0" applyBorder="0" applyAlignment="0" applyProtection="0"/>
    <xf numFmtId="0" fontId="13" fillId="0" borderId="0"/>
    <xf numFmtId="0" fontId="17" fillId="0" borderId="0"/>
    <xf numFmtId="0" fontId="32" fillId="0" borderId="0"/>
    <xf numFmtId="0" fontId="53" fillId="0" borderId="0"/>
    <xf numFmtId="0" fontId="13" fillId="0" borderId="0"/>
    <xf numFmtId="0" fontId="50" fillId="0" borderId="0"/>
    <xf numFmtId="0" fontId="17" fillId="0" borderId="0"/>
    <xf numFmtId="0" fontId="53" fillId="0" borderId="0"/>
    <xf numFmtId="0" fontId="15" fillId="0" borderId="0"/>
    <xf numFmtId="0" fontId="13" fillId="0" borderId="0"/>
    <xf numFmtId="0" fontId="17" fillId="0" borderId="0"/>
    <xf numFmtId="0" fontId="13" fillId="0" borderId="0"/>
    <xf numFmtId="0" fontId="21" fillId="0" borderId="0"/>
    <xf numFmtId="0" fontId="13" fillId="0" borderId="0"/>
    <xf numFmtId="0" fontId="17" fillId="0" borderId="0"/>
    <xf numFmtId="0" fontId="13" fillId="0" borderId="0"/>
    <xf numFmtId="0" fontId="32" fillId="0" borderId="0"/>
    <xf numFmtId="0" fontId="17" fillId="0" borderId="0"/>
    <xf numFmtId="0" fontId="13" fillId="0" borderId="0"/>
    <xf numFmtId="0" fontId="17" fillId="0" borderId="0"/>
    <xf numFmtId="0" fontId="54" fillId="0" borderId="0"/>
    <xf numFmtId="0" fontId="17" fillId="0" borderId="0"/>
    <xf numFmtId="0" fontId="17" fillId="0" borderId="0"/>
    <xf numFmtId="0" fontId="13" fillId="0" borderId="0"/>
    <xf numFmtId="0" fontId="50" fillId="0" borderId="0"/>
    <xf numFmtId="0" fontId="32" fillId="0" borderId="0"/>
    <xf numFmtId="0" fontId="13" fillId="0" borderId="0"/>
    <xf numFmtId="0" fontId="55" fillId="0" borderId="0" applyNumberFormat="0" applyFill="0" applyBorder="0" applyProtection="0">
      <alignment vertical="top"/>
    </xf>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50" fillId="0" borderId="0"/>
    <xf numFmtId="0" fontId="13" fillId="0" borderId="0"/>
    <xf numFmtId="0" fontId="13" fillId="0" borderId="0"/>
    <xf numFmtId="0" fontId="17" fillId="0" borderId="0"/>
    <xf numFmtId="0" fontId="53" fillId="0" borderId="0"/>
    <xf numFmtId="0" fontId="17" fillId="0" borderId="0">
      <alignment vertical="center"/>
    </xf>
    <xf numFmtId="0" fontId="13" fillId="0" borderId="0"/>
    <xf numFmtId="0" fontId="15" fillId="0" borderId="0"/>
    <xf numFmtId="0" fontId="17" fillId="0" borderId="0"/>
    <xf numFmtId="0" fontId="13" fillId="0" borderId="0"/>
    <xf numFmtId="0" fontId="13" fillId="0" borderId="0"/>
    <xf numFmtId="0" fontId="19" fillId="0" borderId="0"/>
    <xf numFmtId="0" fontId="17" fillId="0" borderId="0"/>
    <xf numFmtId="0" fontId="15" fillId="0" borderId="0"/>
    <xf numFmtId="0" fontId="13" fillId="0" borderId="0"/>
    <xf numFmtId="0" fontId="13" fillId="0" borderId="0"/>
    <xf numFmtId="0" fontId="19" fillId="0" borderId="0"/>
    <xf numFmtId="0" fontId="32" fillId="0" borderId="0"/>
    <xf numFmtId="0" fontId="17" fillId="0" borderId="0"/>
    <xf numFmtId="0" fontId="13" fillId="0" borderId="0"/>
    <xf numFmtId="0" fontId="17" fillId="0" borderId="0"/>
    <xf numFmtId="0" fontId="57" fillId="0" borderId="0"/>
    <xf numFmtId="0" fontId="17" fillId="0" borderId="0"/>
    <xf numFmtId="0" fontId="13"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1"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58" fillId="6" borderId="5" applyNumberFormat="0" applyAlignment="0" applyProtection="0"/>
    <xf numFmtId="0" fontId="59" fillId="6" borderId="5" applyNumberFormat="0" applyAlignment="0" applyProtection="0"/>
    <xf numFmtId="9" fontId="15" fillId="0" borderId="0" applyFont="0" applyFill="0" applyBorder="0" applyAlignment="0" applyProtection="0"/>
    <xf numFmtId="0" fontId="60" fillId="0" borderId="9" applyNumberFormat="0" applyFill="0" applyAlignment="0" applyProtection="0"/>
    <xf numFmtId="0" fontId="61" fillId="0" borderId="9"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lignment wrapText="1"/>
    </xf>
    <xf numFmtId="0" fontId="12" fillId="0" borderId="0"/>
    <xf numFmtId="0" fontId="17" fillId="0" borderId="0"/>
    <xf numFmtId="0" fontId="17" fillId="0" borderId="0"/>
    <xf numFmtId="0" fontId="68" fillId="0" borderId="0">
      <alignment wrapText="1"/>
    </xf>
    <xf numFmtId="0" fontId="69" fillId="0" borderId="0"/>
    <xf numFmtId="0" fontId="80" fillId="0" borderId="0"/>
    <xf numFmtId="0" fontId="80" fillId="0" borderId="0"/>
    <xf numFmtId="0" fontId="11" fillId="0" borderId="0"/>
    <xf numFmtId="0" fontId="11" fillId="0" borderId="0"/>
    <xf numFmtId="0" fontId="11" fillId="0" borderId="0"/>
    <xf numFmtId="0" fontId="20" fillId="35" borderId="0"/>
    <xf numFmtId="0" fontId="95" fillId="36" borderId="0" applyNumberFormat="0" applyBorder="0" applyAlignment="0" applyProtection="0"/>
    <xf numFmtId="0" fontId="20" fillId="37" borderId="0"/>
    <xf numFmtId="0" fontId="95" fillId="38" borderId="0" applyNumberFormat="0" applyBorder="0" applyAlignment="0" applyProtection="0"/>
    <xf numFmtId="0" fontId="20" fillId="39" borderId="0"/>
    <xf numFmtId="0" fontId="95" fillId="40" borderId="0" applyNumberFormat="0" applyBorder="0" applyAlignment="0" applyProtection="0"/>
    <xf numFmtId="0" fontId="20" fillId="41" borderId="0"/>
    <xf numFmtId="0" fontId="95" fillId="42" borderId="0" applyNumberFormat="0" applyBorder="0" applyAlignment="0" applyProtection="0"/>
    <xf numFmtId="0" fontId="20" fillId="43" borderId="0"/>
    <xf numFmtId="0" fontId="95" fillId="44" borderId="0" applyNumberFormat="0" applyBorder="0" applyAlignment="0" applyProtection="0"/>
    <xf numFmtId="0" fontId="20" fillId="33" borderId="0"/>
    <xf numFmtId="0" fontId="95" fillId="45" borderId="0" applyNumberFormat="0" applyBorder="0" applyAlignment="0" applyProtection="0"/>
    <xf numFmtId="0" fontId="95" fillId="46" borderId="0" applyNumberFormat="0" applyBorder="0" applyAlignment="0" applyProtection="0"/>
    <xf numFmtId="0" fontId="95" fillId="47" borderId="0" applyNumberFormat="0" applyBorder="0" applyAlignment="0" applyProtection="0"/>
    <xf numFmtId="0" fontId="20" fillId="41" borderId="0"/>
    <xf numFmtId="0" fontId="95" fillId="42" borderId="0" applyNumberFormat="0" applyBorder="0" applyAlignment="0" applyProtection="0"/>
    <xf numFmtId="0" fontId="20" fillId="43" borderId="0"/>
    <xf numFmtId="0" fontId="95" fillId="44" borderId="0" applyNumberFormat="0" applyBorder="0" applyAlignment="0" applyProtection="0"/>
    <xf numFmtId="0" fontId="20" fillId="48" borderId="0"/>
    <xf numFmtId="0" fontId="95" fillId="49" borderId="0" applyNumberFormat="0" applyBorder="0" applyAlignment="0" applyProtection="0"/>
    <xf numFmtId="0" fontId="96" fillId="50" borderId="0"/>
    <xf numFmtId="0" fontId="97" fillId="51" borderId="0" applyNumberFormat="0" applyBorder="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9" fillId="53" borderId="23"/>
    <xf numFmtId="0" fontId="99" fillId="53" borderId="23"/>
    <xf numFmtId="0" fontId="99" fillId="53" borderId="23"/>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9" fillId="53" borderId="23"/>
    <xf numFmtId="0" fontId="99" fillId="53" borderId="23"/>
    <xf numFmtId="0" fontId="99" fillId="53" borderId="23"/>
    <xf numFmtId="0" fontId="99" fillId="53" borderId="23"/>
    <xf numFmtId="0" fontId="99" fillId="53" borderId="23"/>
    <xf numFmtId="0" fontId="100" fillId="33" borderId="24"/>
    <xf numFmtId="0" fontId="100" fillId="33" borderId="24"/>
    <xf numFmtId="0" fontId="100" fillId="33" borderId="24"/>
    <xf numFmtId="0" fontId="98" fillId="52" borderId="22" applyNumberFormat="0" applyAlignment="0" applyProtection="0"/>
    <xf numFmtId="0" fontId="100" fillId="33" borderId="24"/>
    <xf numFmtId="0" fontId="100" fillId="33" borderId="24"/>
    <xf numFmtId="0" fontId="100" fillId="33" borderId="24"/>
    <xf numFmtId="0" fontId="100" fillId="33" borderId="24"/>
    <xf numFmtId="0" fontId="100" fillId="33" borderId="24"/>
    <xf numFmtId="0" fontId="100" fillId="33" borderId="24"/>
    <xf numFmtId="0" fontId="100" fillId="33" borderId="24"/>
    <xf numFmtId="0" fontId="98" fillId="52" borderId="22" applyNumberFormat="0" applyAlignment="0" applyProtection="0"/>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102" fillId="55" borderId="26" applyNumberFormat="0" applyAlignment="0" applyProtection="0"/>
    <xf numFmtId="43" fontId="17" fillId="0" borderId="0" applyFont="0" applyFill="0" applyBorder="0" applyAlignment="0" applyProtection="0"/>
    <xf numFmtId="3" fontId="17" fillId="56" borderId="0" applyFont="0" applyFill="0" applyBorder="0" applyAlignment="0" applyProtection="0"/>
    <xf numFmtId="3" fontId="17" fillId="0" borderId="0" applyFont="0" applyFill="0" applyBorder="0" applyAlignment="0" applyProtection="0"/>
    <xf numFmtId="0" fontId="18" fillId="0" borderId="0" applyNumberFormat="0" applyFont="0" applyFill="0" applyBorder="0" applyAlignment="0" applyProtection="0"/>
    <xf numFmtId="167" fontId="17" fillId="56" borderId="0" applyFont="0" applyFill="0" applyBorder="0" applyAlignment="0" applyProtection="0"/>
    <xf numFmtId="5" fontId="17" fillId="0" borderId="0" applyFont="0" applyFill="0" applyBorder="0" applyAlignment="0" applyProtection="0"/>
    <xf numFmtId="0" fontId="18" fillId="0" borderId="0" applyFill="0" applyBorder="0" applyAlignment="0" applyProtection="0"/>
    <xf numFmtId="14" fontId="17" fillId="0" borderId="0" applyFont="0" applyFill="0" applyBorder="0" applyAlignment="0" applyProtection="0"/>
    <xf numFmtId="0" fontId="103" fillId="0" borderId="0"/>
    <xf numFmtId="0" fontId="104" fillId="0" borderId="0" applyNumberFormat="0" applyFill="0" applyBorder="0" applyAlignment="0" applyProtection="0"/>
    <xf numFmtId="2" fontId="18" fillId="0" borderId="0" applyFill="0" applyBorder="0" applyAlignment="0" applyProtection="0"/>
    <xf numFmtId="2" fontId="17" fillId="0" borderId="0" applyFont="0" applyFill="0" applyBorder="0" applyAlignment="0" applyProtection="0"/>
    <xf numFmtId="0" fontId="105" fillId="57" borderId="0"/>
    <xf numFmtId="0" fontId="14" fillId="2" borderId="0" applyNumberFormat="0" applyBorder="0" applyAlignment="0" applyProtection="0"/>
    <xf numFmtId="0" fontId="106" fillId="58" borderId="0" applyNumberFormat="0" applyBorder="0" applyAlignment="0" applyProtection="0"/>
    <xf numFmtId="0" fontId="107" fillId="56" borderId="0" applyNumberFormat="0" applyFill="0" applyBorder="0" applyAlignment="0" applyProtection="0"/>
    <xf numFmtId="0" fontId="108" fillId="0" borderId="27"/>
    <xf numFmtId="0" fontId="16" fillId="56" borderId="0" applyNumberFormat="0" applyFill="0" applyBorder="0" applyAlignment="0" applyProtection="0"/>
    <xf numFmtId="0" fontId="109" fillId="0" borderId="28"/>
    <xf numFmtId="0" fontId="110" fillId="0" borderId="29" applyNumberFormat="0" applyFill="0" applyAlignment="0" applyProtection="0"/>
    <xf numFmtId="0" fontId="107" fillId="0" borderId="0" applyNumberFormat="0" applyFill="0" applyBorder="0" applyAlignment="0" applyProtection="0"/>
    <xf numFmtId="0" fontId="16" fillId="0" borderId="0" applyNumberFormat="0" applyFill="0" applyBorder="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20" fillId="39" borderId="23"/>
    <xf numFmtId="0" fontId="20" fillId="39" borderId="23"/>
    <xf numFmtId="0" fontId="20" fillId="39" borderId="23"/>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20" fillId="39" borderId="23"/>
    <xf numFmtId="0" fontId="20" fillId="39" borderId="23"/>
    <xf numFmtId="0" fontId="20" fillId="39" borderId="23"/>
    <xf numFmtId="0" fontId="20" fillId="39" borderId="23"/>
    <xf numFmtId="0" fontId="20" fillId="39" borderId="23"/>
    <xf numFmtId="0" fontId="20" fillId="39" borderId="24"/>
    <xf numFmtId="0" fontId="20" fillId="39" borderId="24"/>
    <xf numFmtId="0" fontId="20" fillId="39" borderId="24"/>
    <xf numFmtId="0" fontId="111" fillId="59" borderId="22" applyNumberFormat="0" applyAlignment="0" applyProtection="0"/>
    <xf numFmtId="0" fontId="20" fillId="39" borderId="24"/>
    <xf numFmtId="0" fontId="20" fillId="39" borderId="24"/>
    <xf numFmtId="0" fontId="20" fillId="39" borderId="24"/>
    <xf numFmtId="0" fontId="20" fillId="39" borderId="24"/>
    <xf numFmtId="0" fontId="20" fillId="39" borderId="24"/>
    <xf numFmtId="0" fontId="20" fillId="39" borderId="24"/>
    <xf numFmtId="0" fontId="20" fillId="39" borderId="24"/>
    <xf numFmtId="0" fontId="111" fillId="59" borderId="22" applyNumberFormat="0" applyAlignment="0" applyProtection="0"/>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97" fillId="0" borderId="30"/>
    <xf numFmtId="0" fontId="112" fillId="0" borderId="31" applyNumberFormat="0" applyFill="0" applyAlignment="0" applyProtection="0"/>
    <xf numFmtId="0" fontId="113" fillId="57" borderId="0"/>
    <xf numFmtId="0" fontId="114" fillId="61" borderId="0" applyNumberFormat="0" applyBorder="0" applyAlignment="0" applyProtection="0"/>
    <xf numFmtId="0" fontId="11" fillId="0" borderId="0"/>
    <xf numFmtId="0" fontId="17" fillId="0" borderId="0"/>
    <xf numFmtId="168" fontId="17" fillId="0" borderId="0"/>
    <xf numFmtId="0" fontId="11" fillId="0" borderId="0"/>
    <xf numFmtId="0" fontId="11" fillId="0" borderId="0"/>
    <xf numFmtId="0" fontId="11" fillId="0" borderId="0"/>
    <xf numFmtId="0" fontId="53"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5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50" fillId="0" borderId="0"/>
    <xf numFmtId="0" fontId="54"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9" fontId="17" fillId="0" borderId="0"/>
    <xf numFmtId="0" fontId="17" fillId="0" borderId="0"/>
    <xf numFmtId="0" fontId="17" fillId="0" borderId="0"/>
    <xf numFmtId="0" fontId="11" fillId="0" borderId="0"/>
    <xf numFmtId="0" fontId="15"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50"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1" fillId="8" borderId="8" applyNumberFormat="0" applyFont="0" applyAlignment="0" applyProtection="0"/>
    <xf numFmtId="0" fontId="20" fillId="39" borderId="33"/>
    <xf numFmtId="0" fontId="20" fillId="39" borderId="33"/>
    <xf numFmtId="0" fontId="20" fillId="39" borderId="33"/>
    <xf numFmtId="0" fontId="17" fillId="62" borderId="32" applyNumberFormat="0" applyFont="0" applyAlignment="0" applyProtection="0"/>
    <xf numFmtId="0" fontId="17" fillId="62" borderId="32" applyNumberFormat="0" applyFont="0" applyAlignment="0" applyProtection="0"/>
    <xf numFmtId="0" fontId="50" fillId="62" borderId="32" applyNumberFormat="0" applyFont="0" applyAlignment="0" applyProtection="0"/>
    <xf numFmtId="0" fontId="17" fillId="62" borderId="32" applyNumberFormat="0" applyFont="0" applyAlignment="0" applyProtection="0"/>
    <xf numFmtId="0" fontId="20" fillId="39" borderId="33"/>
    <xf numFmtId="0" fontId="20" fillId="39" borderId="33"/>
    <xf numFmtId="0" fontId="20" fillId="39" borderId="33"/>
    <xf numFmtId="0" fontId="20" fillId="39" borderId="33"/>
    <xf numFmtId="0" fontId="20" fillId="39" borderId="34"/>
    <xf numFmtId="0" fontId="20" fillId="39" borderId="34"/>
    <xf numFmtId="0" fontId="20" fillId="39" borderId="34"/>
    <xf numFmtId="0" fontId="17" fillId="62" borderId="32" applyNumberFormat="0" applyFont="0" applyAlignment="0" applyProtection="0"/>
    <xf numFmtId="0" fontId="50" fillId="62" borderId="32" applyNumberFormat="0" applyFont="0" applyAlignment="0" applyProtection="0"/>
    <xf numFmtId="0" fontId="17" fillId="62" borderId="32" applyNumberFormat="0" applyFont="0" applyAlignment="0" applyProtection="0"/>
    <xf numFmtId="0" fontId="20" fillId="39" borderId="34"/>
    <xf numFmtId="0" fontId="20" fillId="39" borderId="34"/>
    <xf numFmtId="0" fontId="20" fillId="39" borderId="34"/>
    <xf numFmtId="0" fontId="20" fillId="39" borderId="34"/>
    <xf numFmtId="0" fontId="20" fillId="39" borderId="34"/>
    <xf numFmtId="0" fontId="20" fillId="60" borderId="35"/>
    <xf numFmtId="0" fontId="20" fillId="60" borderId="35"/>
    <xf numFmtId="0" fontId="20" fillId="60" borderId="35"/>
    <xf numFmtId="0" fontId="17" fillId="62" borderId="32" applyNumberFormat="0" applyFont="0" applyAlignment="0" applyProtection="0"/>
    <xf numFmtId="0" fontId="17" fillId="62" borderId="32" applyNumberFormat="0" applyFont="0" applyAlignment="0" applyProtection="0"/>
    <xf numFmtId="0" fontId="20" fillId="60" borderId="35"/>
    <xf numFmtId="0" fontId="20" fillId="60" borderId="35"/>
    <xf numFmtId="0" fontId="20" fillId="60" borderId="35"/>
    <xf numFmtId="0" fontId="20" fillId="60" borderId="35"/>
    <xf numFmtId="0" fontId="20" fillId="60" borderId="35"/>
    <xf numFmtId="0" fontId="20" fillId="60" borderId="35"/>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09" fillId="53" borderId="37"/>
    <xf numFmtId="0" fontId="109" fillId="53" borderId="37"/>
    <xf numFmtId="0" fontId="109" fillId="53" borderId="37"/>
    <xf numFmtId="0" fontId="116" fillId="52" borderId="36" applyNumberFormat="0" applyAlignment="0" applyProtection="0"/>
    <xf numFmtId="0" fontId="116" fillId="52" borderId="36" applyNumberFormat="0" applyAlignment="0" applyProtection="0"/>
    <xf numFmtId="0" fontId="109" fillId="53" borderId="37"/>
    <xf numFmtId="0" fontId="109" fillId="53" borderId="37"/>
    <xf numFmtId="0" fontId="109" fillId="53" borderId="37"/>
    <xf numFmtId="0" fontId="109" fillId="53" borderId="37"/>
    <xf numFmtId="0" fontId="109" fillId="53" borderId="37"/>
    <xf numFmtId="0" fontId="109" fillId="5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16" fillId="52" borderId="36" applyNumberFormat="0" applyAlignment="0" applyProtection="0"/>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09" fillId="0" borderId="39"/>
    <xf numFmtId="0" fontId="109" fillId="0" borderId="39"/>
    <xf numFmtId="0" fontId="109" fillId="0" borderId="39"/>
    <xf numFmtId="0" fontId="118" fillId="0" borderId="40" applyNumberFormat="0" applyFill="0" applyAlignment="0" applyProtection="0"/>
    <xf numFmtId="0" fontId="118" fillId="0" borderId="40" applyNumberFormat="0" applyFill="0" applyAlignment="0" applyProtection="0"/>
    <xf numFmtId="0" fontId="109" fillId="0" borderId="39"/>
    <xf numFmtId="0" fontId="109" fillId="0" borderId="39"/>
    <xf numFmtId="0" fontId="109" fillId="0" borderId="39"/>
    <xf numFmtId="0" fontId="109" fillId="0" borderId="39"/>
    <xf numFmtId="0" fontId="109" fillId="0" borderId="39"/>
    <xf numFmtId="0" fontId="109" fillId="0" borderId="39"/>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18" fillId="0" borderId="40" applyNumberFormat="0" applyFill="0" applyAlignment="0" applyProtection="0"/>
    <xf numFmtId="0" fontId="118" fillId="0" borderId="40" applyNumberFormat="0" applyFill="0" applyAlignment="0" applyProtection="0"/>
    <xf numFmtId="0" fontId="10" fillId="0" borderId="0"/>
    <xf numFmtId="0" fontId="54" fillId="0" borderId="0"/>
    <xf numFmtId="0" fontId="126" fillId="0" borderId="1" applyNumberFormat="0" applyFill="0" applyAlignment="0" applyProtection="0"/>
    <xf numFmtId="0" fontId="127" fillId="0" borderId="2" applyNumberFormat="0" applyFill="0" applyAlignment="0" applyProtection="0"/>
    <xf numFmtId="0" fontId="128" fillId="0" borderId="3" applyNumberFormat="0" applyFill="0" applyAlignment="0" applyProtection="0"/>
    <xf numFmtId="0" fontId="128" fillId="0" borderId="0" applyNumberFormat="0" applyFill="0" applyBorder="0" applyAlignment="0" applyProtection="0"/>
    <xf numFmtId="0" fontId="14" fillId="2" borderId="0" applyNumberFormat="0" applyBorder="0" applyAlignment="0" applyProtection="0"/>
    <xf numFmtId="0" fontId="129" fillId="3" borderId="0" applyNumberFormat="0" applyBorder="0" applyAlignment="0" applyProtection="0"/>
    <xf numFmtId="0" fontId="130" fillId="5" borderId="4" applyNumberFormat="0" applyAlignment="0" applyProtection="0"/>
    <xf numFmtId="0" fontId="131" fillId="6" borderId="5" applyNumberFormat="0" applyAlignment="0" applyProtection="0"/>
    <xf numFmtId="0" fontId="132" fillId="6" borderId="4" applyNumberFormat="0" applyAlignment="0" applyProtection="0"/>
    <xf numFmtId="0" fontId="133" fillId="0" borderId="6" applyNumberFormat="0" applyFill="0" applyAlignment="0" applyProtection="0"/>
    <xf numFmtId="0" fontId="134" fillId="7" borderId="7" applyNumberFormat="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7" fillId="0" borderId="9" applyNumberFormat="0" applyFill="0" applyAlignment="0" applyProtection="0"/>
    <xf numFmtId="0" fontId="138"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3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38"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38"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38"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38"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139" fillId="0" borderId="0" applyNumberFormat="0" applyFill="0" applyBorder="0" applyAlignment="0" applyProtection="0"/>
    <xf numFmtId="0" fontId="140" fillId="4" borderId="0" applyNumberFormat="0" applyBorder="0" applyAlignment="0" applyProtection="0"/>
    <xf numFmtId="0" fontId="9" fillId="8" borderId="8" applyNumberFormat="0" applyFont="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17"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8" applyNumberFormat="0" applyFont="0" applyAlignment="0" applyProtection="0"/>
    <xf numFmtId="0" fontId="9" fillId="0" borderId="0"/>
    <xf numFmtId="0" fontId="100" fillId="33" borderId="24"/>
    <xf numFmtId="0" fontId="20" fillId="39" borderId="24"/>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39" borderId="24"/>
    <xf numFmtId="0" fontId="20" fillId="39" borderId="24"/>
    <xf numFmtId="0" fontId="20" fillId="39" borderId="24"/>
    <xf numFmtId="0" fontId="20" fillId="39" borderId="24"/>
    <xf numFmtId="0" fontId="20" fillId="39" borderId="24"/>
    <xf numFmtId="0" fontId="111" fillId="59" borderId="22" applyNumberFormat="0" applyAlignment="0" applyProtection="0"/>
    <xf numFmtId="0" fontId="20" fillId="39" borderId="24"/>
    <xf numFmtId="0" fontId="20" fillId="39" borderId="24"/>
    <xf numFmtId="0" fontId="20" fillId="39" borderId="24"/>
    <xf numFmtId="0" fontId="20" fillId="39" borderId="23"/>
    <xf numFmtId="0" fontId="20" fillId="39" borderId="23"/>
    <xf numFmtId="0" fontId="20" fillId="39" borderId="23"/>
    <xf numFmtId="0" fontId="111" fillId="59" borderId="22" applyNumberFormat="0" applyAlignment="0" applyProtection="0"/>
    <xf numFmtId="0" fontId="111" fillId="59"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98" fillId="52" borderId="22" applyNumberFormat="0" applyAlignment="0" applyProtection="0"/>
    <xf numFmtId="0" fontId="100" fillId="33" borderId="24"/>
    <xf numFmtId="0" fontId="100" fillId="33" borderId="24"/>
    <xf numFmtId="0" fontId="99" fillId="53" borderId="23"/>
    <xf numFmtId="0" fontId="99" fillId="53" borderId="23"/>
    <xf numFmtId="0" fontId="98" fillId="52" borderId="22" applyNumberFormat="0" applyAlignment="0" applyProtection="0"/>
    <xf numFmtId="0" fontId="98" fillId="52" borderId="22" applyNumberFormat="0" applyAlignment="0" applyProtection="0"/>
    <xf numFmtId="0" fontId="99" fillId="53" borderId="23"/>
    <xf numFmtId="0" fontId="99" fillId="53" borderId="23"/>
    <xf numFmtId="0" fontId="98" fillId="52" borderId="22" applyNumberFormat="0" applyAlignment="0" applyProtection="0"/>
    <xf numFmtId="0" fontId="99" fillId="53" borderId="23"/>
    <xf numFmtId="0" fontId="20" fillId="39" borderId="24"/>
    <xf numFmtId="0" fontId="111" fillId="59" borderId="22" applyNumberFormat="0" applyAlignment="0" applyProtection="0"/>
    <xf numFmtId="0" fontId="100" fillId="33" borderId="24"/>
    <xf numFmtId="0" fontId="111" fillId="59" borderId="22" applyNumberFormat="0" applyAlignment="0" applyProtection="0"/>
    <xf numFmtId="0" fontId="111" fillId="59" borderId="22" applyNumberFormat="0" applyAlignment="0" applyProtection="0"/>
    <xf numFmtId="0" fontId="20" fillId="60" borderId="25"/>
    <xf numFmtId="0" fontId="20" fillId="60" borderId="25"/>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9" fillId="53" borderId="23"/>
    <xf numFmtId="0" fontId="99" fillId="53" borderId="23"/>
    <xf numFmtId="0" fontId="99" fillId="53" borderId="23"/>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9" fillId="53" borderId="23"/>
    <xf numFmtId="0" fontId="99" fillId="53" borderId="23"/>
    <xf numFmtId="0" fontId="99" fillId="53" borderId="23"/>
    <xf numFmtId="0" fontId="99" fillId="53" borderId="23"/>
    <xf numFmtId="0" fontId="99" fillId="53" borderId="23"/>
    <xf numFmtId="0" fontId="100" fillId="33" borderId="24"/>
    <xf numFmtId="0" fontId="100" fillId="33" borderId="24"/>
    <xf numFmtId="0" fontId="100" fillId="33" borderId="24"/>
    <xf numFmtId="0" fontId="98" fillId="52" borderId="22" applyNumberFormat="0" applyAlignment="0" applyProtection="0"/>
    <xf numFmtId="0" fontId="100" fillId="33" borderId="24"/>
    <xf numFmtId="0" fontId="100" fillId="33" borderId="24"/>
    <xf numFmtId="0" fontId="100" fillId="33" borderId="24"/>
    <xf numFmtId="0" fontId="100" fillId="33" borderId="24"/>
    <xf numFmtId="0" fontId="100" fillId="33" borderId="24"/>
    <xf numFmtId="0" fontId="100" fillId="33" borderId="24"/>
    <xf numFmtId="0" fontId="100" fillId="33" borderId="24"/>
    <xf numFmtId="0" fontId="98" fillId="52" borderId="22" applyNumberFormat="0" applyAlignment="0" applyProtection="0"/>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101" fillId="54" borderId="25"/>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20" fillId="60" borderId="25"/>
    <xf numFmtId="0" fontId="20" fillId="39" borderId="23"/>
    <xf numFmtId="0" fontId="20" fillId="39" borderId="23"/>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20" fillId="39" borderId="23"/>
    <xf numFmtId="0" fontId="20" fillId="39" borderId="23"/>
    <xf numFmtId="0" fontId="20" fillId="39" borderId="23"/>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20" fillId="39" borderId="23"/>
    <xf numFmtId="0" fontId="20" fillId="39" borderId="23"/>
    <xf numFmtId="0" fontId="20" fillId="39" borderId="23"/>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20" fillId="39" borderId="23"/>
    <xf numFmtId="0" fontId="20" fillId="39" borderId="23"/>
    <xf numFmtId="0" fontId="20" fillId="39" borderId="23"/>
    <xf numFmtId="0" fontId="20" fillId="39" borderId="23"/>
    <xf numFmtId="0" fontId="20" fillId="39" borderId="23"/>
    <xf numFmtId="0" fontId="20" fillId="39" borderId="24"/>
    <xf numFmtId="0" fontId="20" fillId="39" borderId="24"/>
    <xf numFmtId="0" fontId="20" fillId="39" borderId="24"/>
    <xf numFmtId="0" fontId="111" fillId="59" borderId="22" applyNumberFormat="0" applyAlignment="0" applyProtection="0"/>
    <xf numFmtId="0" fontId="20" fillId="39" borderId="24"/>
    <xf numFmtId="0" fontId="20" fillId="39" borderId="24"/>
    <xf numFmtId="0" fontId="20" fillId="39" borderId="24"/>
    <xf numFmtId="0" fontId="20" fillId="39" borderId="24"/>
    <xf numFmtId="0" fontId="20" fillId="39" borderId="24"/>
    <xf numFmtId="0" fontId="20" fillId="39" borderId="24"/>
    <xf numFmtId="0" fontId="20" fillId="39" borderId="24"/>
    <xf numFmtId="0" fontId="111" fillId="59" borderId="22" applyNumberFormat="0" applyAlignment="0" applyProtection="0"/>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20" fillId="60" borderId="25"/>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11" fillId="59" borderId="22" applyNumberFormat="0" applyAlignment="0" applyProtection="0"/>
    <xf numFmtId="0" fontId="101" fillId="54" borderId="25"/>
    <xf numFmtId="0" fontId="101" fillId="54" borderId="25"/>
    <xf numFmtId="0" fontId="100" fillId="33" borderId="24"/>
    <xf numFmtId="0" fontId="100" fillId="33" borderId="24"/>
    <xf numFmtId="0" fontId="100" fillId="33" borderId="24"/>
    <xf numFmtId="0" fontId="100" fillId="33" borderId="24"/>
    <xf numFmtId="0" fontId="98" fillId="52" borderId="22" applyNumberFormat="0" applyAlignment="0" applyProtection="0"/>
    <xf numFmtId="0" fontId="100" fillId="33" borderId="24"/>
    <xf numFmtId="0" fontId="100" fillId="33" borderId="24"/>
    <xf numFmtId="0" fontId="99" fillId="53" borderId="23"/>
    <xf numFmtId="0" fontId="98" fillId="52" borderId="22" applyNumberFormat="0" applyAlignment="0" applyProtection="0"/>
    <xf numFmtId="0" fontId="99" fillId="53" borderId="23"/>
    <xf numFmtId="0" fontId="98" fillId="52" borderId="22" applyNumberFormat="0" applyAlignment="0" applyProtection="0"/>
    <xf numFmtId="0" fontId="98" fillId="52" borderId="22" applyNumberFormat="0" applyAlignment="0" applyProtection="0"/>
    <xf numFmtId="0" fontId="98" fillId="52" borderId="22" applyNumberForma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20" fillId="39" borderId="33"/>
    <xf numFmtId="0" fontId="20" fillId="39" borderId="33"/>
    <xf numFmtId="0" fontId="20" fillId="39" borderId="33"/>
    <xf numFmtId="0" fontId="17" fillId="62" borderId="32" applyNumberFormat="0" applyFont="0" applyAlignment="0" applyProtection="0"/>
    <xf numFmtId="0" fontId="17" fillId="62" borderId="32" applyNumberFormat="0" applyFont="0" applyAlignment="0" applyProtection="0"/>
    <xf numFmtId="0" fontId="50" fillId="62" borderId="32" applyNumberFormat="0" applyFont="0" applyAlignment="0" applyProtection="0"/>
    <xf numFmtId="0" fontId="17" fillId="62" borderId="32" applyNumberFormat="0" applyFont="0" applyAlignment="0" applyProtection="0"/>
    <xf numFmtId="0" fontId="20" fillId="39" borderId="33"/>
    <xf numFmtId="0" fontId="20" fillId="39" borderId="33"/>
    <xf numFmtId="0" fontId="20" fillId="39" borderId="33"/>
    <xf numFmtId="0" fontId="20" fillId="39" borderId="33"/>
    <xf numFmtId="0" fontId="20" fillId="39" borderId="34"/>
    <xf numFmtId="0" fontId="20" fillId="39" borderId="34"/>
    <xf numFmtId="0" fontId="20" fillId="39" borderId="34"/>
    <xf numFmtId="0" fontId="17" fillId="62" borderId="32" applyNumberFormat="0" applyFont="0" applyAlignment="0" applyProtection="0"/>
    <xf numFmtId="0" fontId="50" fillId="62" borderId="32" applyNumberFormat="0" applyFont="0" applyAlignment="0" applyProtection="0"/>
    <xf numFmtId="0" fontId="17" fillId="62" borderId="32" applyNumberFormat="0" applyFont="0" applyAlignment="0" applyProtection="0"/>
    <xf numFmtId="0" fontId="20" fillId="39" borderId="34"/>
    <xf numFmtId="0" fontId="20" fillId="39" borderId="34"/>
    <xf numFmtId="0" fontId="20" fillId="39" borderId="34"/>
    <xf numFmtId="0" fontId="20" fillId="39" borderId="34"/>
    <xf numFmtId="0" fontId="20" fillId="39" borderId="34"/>
    <xf numFmtId="0" fontId="20" fillId="60" borderId="35"/>
    <xf numFmtId="0" fontId="20" fillId="60" borderId="35"/>
    <xf numFmtId="0" fontId="20" fillId="60" borderId="35"/>
    <xf numFmtId="0" fontId="17" fillId="62" borderId="32" applyNumberFormat="0" applyFont="0" applyAlignment="0" applyProtection="0"/>
    <xf numFmtId="0" fontId="17" fillId="62" borderId="32" applyNumberFormat="0" applyFont="0" applyAlignment="0" applyProtection="0"/>
    <xf numFmtId="0" fontId="20" fillId="60" borderId="35"/>
    <xf numFmtId="0" fontId="20" fillId="60" borderId="35"/>
    <xf numFmtId="0" fontId="20" fillId="60" borderId="35"/>
    <xf numFmtId="0" fontId="20" fillId="60" borderId="35"/>
    <xf numFmtId="0" fontId="20" fillId="60" borderId="35"/>
    <xf numFmtId="0" fontId="20" fillId="60" borderId="35"/>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99" fillId="53" borderId="23"/>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20" fillId="39" borderId="33"/>
    <xf numFmtId="0" fontId="20" fillId="39" borderId="33"/>
    <xf numFmtId="0" fontId="20" fillId="39" borderId="33"/>
    <xf numFmtId="0" fontId="17" fillId="62" borderId="32" applyNumberFormat="0" applyFont="0" applyAlignment="0" applyProtection="0"/>
    <xf numFmtId="0" fontId="17" fillId="62" borderId="32" applyNumberFormat="0" applyFont="0" applyAlignment="0" applyProtection="0"/>
    <xf numFmtId="0" fontId="50" fillId="62" borderId="32" applyNumberFormat="0" applyFont="0" applyAlignment="0" applyProtection="0"/>
    <xf numFmtId="0" fontId="17" fillId="62" borderId="32" applyNumberFormat="0" applyFont="0" applyAlignment="0" applyProtection="0"/>
    <xf numFmtId="0" fontId="20" fillId="39" borderId="33"/>
    <xf numFmtId="0" fontId="20" fillId="39" borderId="33"/>
    <xf numFmtId="0" fontId="20" fillId="39" borderId="33"/>
    <xf numFmtId="0" fontId="20" fillId="39" borderId="33"/>
    <xf numFmtId="0" fontId="20" fillId="39" borderId="34"/>
    <xf numFmtId="0" fontId="20" fillId="39" borderId="34"/>
    <xf numFmtId="0" fontId="20" fillId="39" borderId="34"/>
    <xf numFmtId="0" fontId="17" fillId="62" borderId="32" applyNumberFormat="0" applyFont="0" applyAlignment="0" applyProtection="0"/>
    <xf numFmtId="0" fontId="50" fillId="62" borderId="32" applyNumberFormat="0" applyFont="0" applyAlignment="0" applyProtection="0"/>
    <xf numFmtId="0" fontId="17" fillId="62" borderId="32" applyNumberFormat="0" applyFont="0" applyAlignment="0" applyProtection="0"/>
    <xf numFmtId="0" fontId="20" fillId="39" borderId="34"/>
    <xf numFmtId="0" fontId="20" fillId="39" borderId="34"/>
    <xf numFmtId="0" fontId="20" fillId="39" borderId="34"/>
    <xf numFmtId="0" fontId="20" fillId="39" borderId="34"/>
    <xf numFmtId="0" fontId="20" fillId="39" borderId="34"/>
    <xf numFmtId="0" fontId="20" fillId="60" borderId="35"/>
    <xf numFmtId="0" fontId="20" fillId="60" borderId="35"/>
    <xf numFmtId="0" fontId="20" fillId="60" borderId="35"/>
    <xf numFmtId="0" fontId="17" fillId="62" borderId="32" applyNumberFormat="0" applyFont="0" applyAlignment="0" applyProtection="0"/>
    <xf numFmtId="0" fontId="17" fillId="62" borderId="32" applyNumberFormat="0" applyFont="0" applyAlignment="0" applyProtection="0"/>
    <xf numFmtId="0" fontId="20" fillId="60" borderId="35"/>
    <xf numFmtId="0" fontId="20" fillId="60" borderId="35"/>
    <xf numFmtId="0" fontId="20" fillId="60" borderId="35"/>
    <xf numFmtId="0" fontId="20" fillId="60" borderId="35"/>
    <xf numFmtId="0" fontId="20" fillId="60" borderId="35"/>
    <xf numFmtId="0" fontId="20" fillId="60" borderId="35"/>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7" fillId="62" borderId="32" applyNumberFormat="0" applyFon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09" fillId="53" borderId="37"/>
    <xf numFmtId="0" fontId="109" fillId="53" borderId="37"/>
    <xf numFmtId="0" fontId="109" fillId="53" borderId="37"/>
    <xf numFmtId="0" fontId="116" fillId="52" borderId="36" applyNumberFormat="0" applyAlignment="0" applyProtection="0"/>
    <xf numFmtId="0" fontId="116" fillId="52" borderId="36" applyNumberFormat="0" applyAlignment="0" applyProtection="0"/>
    <xf numFmtId="0" fontId="109" fillId="53" borderId="37"/>
    <xf numFmtId="0" fontId="109" fillId="53" borderId="37"/>
    <xf numFmtId="0" fontId="109" fillId="53" borderId="37"/>
    <xf numFmtId="0" fontId="109" fillId="53" borderId="37"/>
    <xf numFmtId="0" fontId="109" fillId="53" borderId="37"/>
    <xf numFmtId="0" fontId="109" fillId="5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09" fillId="33" borderId="37"/>
    <xf numFmtId="0" fontId="116" fillId="52" borderId="36" applyNumberFormat="0" applyAlignment="0" applyProtection="0"/>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09" fillId="54" borderId="38"/>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09" fillId="0" borderId="39"/>
    <xf numFmtId="0" fontId="109" fillId="0" borderId="39"/>
    <xf numFmtId="0" fontId="109" fillId="0" borderId="39"/>
    <xf numFmtId="0" fontId="118" fillId="0" borderId="40" applyNumberFormat="0" applyFill="0" applyAlignment="0" applyProtection="0"/>
    <xf numFmtId="0" fontId="118" fillId="0" borderId="40" applyNumberFormat="0" applyFill="0" applyAlignment="0" applyProtection="0"/>
    <xf numFmtId="0" fontId="109" fillId="0" borderId="39"/>
    <xf numFmtId="0" fontId="109" fillId="0" borderId="39"/>
    <xf numFmtId="0" fontId="109" fillId="0" borderId="39"/>
    <xf numFmtId="0" fontId="109" fillId="0" borderId="39"/>
    <xf numFmtId="0" fontId="109" fillId="0" borderId="39"/>
    <xf numFmtId="0" fontId="109" fillId="0" borderId="39"/>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09" fillId="0" borderId="41"/>
    <xf numFmtId="0" fontId="118" fillId="0" borderId="40" applyNumberFormat="0" applyFill="0" applyAlignment="0" applyProtection="0"/>
    <xf numFmtId="0" fontId="118" fillId="0" borderId="40" applyNumberFormat="0" applyFill="0" applyAlignment="0" applyProtection="0"/>
    <xf numFmtId="0" fontId="8" fillId="0" borderId="0"/>
    <xf numFmtId="0" fontId="7" fillId="0" borderId="0"/>
    <xf numFmtId="0" fontId="141" fillId="0" borderId="0" applyNumberFormat="0" applyFill="0" applyBorder="0" applyAlignment="0" applyProtection="0"/>
    <xf numFmtId="0" fontId="142" fillId="4" borderId="0" applyNumberFormat="0" applyBorder="0" applyAlignment="0" applyProtection="0"/>
    <xf numFmtId="0" fontId="138" fillId="12" borderId="0" applyNumberFormat="0" applyBorder="0" applyAlignment="0" applyProtection="0"/>
    <xf numFmtId="0" fontId="138" fillId="16" borderId="0" applyNumberFormat="0" applyBorder="0" applyAlignment="0" applyProtection="0"/>
    <xf numFmtId="0" fontId="138" fillId="20" borderId="0" applyNumberFormat="0" applyBorder="0" applyAlignment="0" applyProtection="0"/>
    <xf numFmtId="0" fontId="138" fillId="24" borderId="0" applyNumberFormat="0" applyBorder="0" applyAlignment="0" applyProtection="0"/>
    <xf numFmtId="0" fontId="138" fillId="28" borderId="0" applyNumberFormat="0" applyBorder="0" applyAlignment="0" applyProtection="0"/>
    <xf numFmtId="0" fontId="138" fillId="32" borderId="0" applyNumberFormat="0" applyBorder="0" applyAlignment="0" applyProtection="0"/>
    <xf numFmtId="0" fontId="6" fillId="0" borderId="0"/>
    <xf numFmtId="0" fontId="17" fillId="62" borderId="7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99" fillId="53" borderId="62"/>
    <xf numFmtId="0" fontId="98" fillId="52" borderId="61" applyNumberFormat="0" applyAlignment="0" applyProtection="0"/>
    <xf numFmtId="0" fontId="99" fillId="53" borderId="62"/>
    <xf numFmtId="0" fontId="98" fillId="52" borderId="61" applyNumberFormat="0" applyAlignment="0" applyProtection="0"/>
    <xf numFmtId="0" fontId="98" fillId="52" borderId="61" applyNumberFormat="0" applyAlignment="0" applyProtection="0"/>
    <xf numFmtId="0" fontId="20" fillId="60" borderId="78"/>
    <xf numFmtId="0" fontId="111" fillId="59" borderId="75" applyNumberFormat="0" applyAlignment="0" applyProtection="0"/>
    <xf numFmtId="0" fontId="20" fillId="39" borderId="77"/>
    <xf numFmtId="0" fontId="111" fillId="59" borderId="75" applyNumberFormat="0" applyAlignment="0" applyProtection="0"/>
    <xf numFmtId="0" fontId="98" fillId="52" borderId="75" applyNumberFormat="0" applyAlignment="0" applyProtection="0"/>
    <xf numFmtId="0" fontId="101" fillId="54" borderId="78"/>
    <xf numFmtId="0" fontId="98" fillId="52" borderId="75" applyNumberFormat="0" applyAlignment="0" applyProtection="0"/>
    <xf numFmtId="0" fontId="100" fillId="33" borderId="77"/>
    <xf numFmtId="0" fontId="20" fillId="60" borderId="78"/>
    <xf numFmtId="0" fontId="101" fillId="54" borderId="78"/>
    <xf numFmtId="0" fontId="111" fillId="59" borderId="75" applyNumberFormat="0" applyAlignment="0" applyProtection="0"/>
    <xf numFmtId="0" fontId="20" fillId="60" borderId="78"/>
    <xf numFmtId="0" fontId="101" fillId="54" borderId="78"/>
    <xf numFmtId="0" fontId="111" fillId="59" borderId="75" applyNumberFormat="0" applyAlignment="0" applyProtection="0"/>
    <xf numFmtId="0" fontId="17" fillId="62" borderId="79" applyNumberFormat="0" applyFont="0" applyAlignment="0" applyProtection="0"/>
    <xf numFmtId="0" fontId="6" fillId="8" borderId="8" applyNumberFormat="0" applyFont="0" applyAlignment="0" applyProtection="0"/>
    <xf numFmtId="0" fontId="100" fillId="33" borderId="77"/>
    <xf numFmtId="0" fontId="98" fillId="52" borderId="75" applyNumberFormat="0" applyAlignment="0" applyProtection="0"/>
    <xf numFmtId="0" fontId="6" fillId="0" borderId="0"/>
    <xf numFmtId="0" fontId="20" fillId="39" borderId="77"/>
    <xf numFmtId="0" fontId="99" fillId="53" borderId="62"/>
    <xf numFmtId="0" fontId="98" fillId="52" borderId="61" applyNumberFormat="0" applyAlignment="0" applyProtection="0"/>
    <xf numFmtId="0" fontId="99" fillId="53" borderId="62"/>
    <xf numFmtId="0" fontId="98" fillId="52" borderId="61" applyNumberFormat="0" applyAlignment="0" applyProtection="0"/>
    <xf numFmtId="0" fontId="111" fillId="59" borderId="75" applyNumberFormat="0" applyAlignment="0" applyProtection="0"/>
    <xf numFmtId="0" fontId="20" fillId="60" borderId="78"/>
    <xf numFmtId="0" fontId="20" fillId="39" borderId="77"/>
    <xf numFmtId="0" fontId="20" fillId="39" borderId="76"/>
    <xf numFmtId="0" fontId="98" fillId="52" borderId="75" applyNumberFormat="0" applyAlignment="0" applyProtection="0"/>
    <xf numFmtId="0" fontId="100" fillId="33" borderId="77"/>
    <xf numFmtId="0" fontId="98" fillId="52" borderId="75" applyNumberFormat="0" applyAlignment="0" applyProtection="0"/>
    <xf numFmtId="0" fontId="6" fillId="0" borderId="0"/>
    <xf numFmtId="0" fontId="20" fillId="39" borderId="76"/>
    <xf numFmtId="0" fontId="111" fillId="59" borderId="75" applyNumberFormat="0" applyAlignment="0" applyProtection="0"/>
    <xf numFmtId="0" fontId="111" fillId="59" borderId="75" applyNumberFormat="0" applyAlignment="0" applyProtection="0"/>
    <xf numFmtId="0" fontId="98" fillId="52" borderId="75" applyNumberFormat="0" applyAlignment="0" applyProtection="0"/>
    <xf numFmtId="0" fontId="6" fillId="0" borderId="0"/>
    <xf numFmtId="0" fontId="6" fillId="0" borderId="0"/>
    <xf numFmtId="0" fontId="20" fillId="39" borderId="76"/>
    <xf numFmtId="0" fontId="111" fillId="59" borderId="75" applyNumberFormat="0" applyAlignment="0" applyProtection="0"/>
    <xf numFmtId="0" fontId="98" fillId="52" borderId="75" applyNumberFormat="0" applyAlignment="0" applyProtection="0"/>
    <xf numFmtId="0" fontId="20" fillId="60" borderId="78"/>
    <xf numFmtId="0" fontId="6" fillId="0" borderId="0"/>
    <xf numFmtId="0" fontId="98" fillId="52" borderId="75" applyNumberFormat="0" applyAlignment="0" applyProtection="0"/>
    <xf numFmtId="0" fontId="20" fillId="39" borderId="76"/>
    <xf numFmtId="0" fontId="20" fillId="39" borderId="80"/>
    <xf numFmtId="0" fontId="99" fillId="53" borderId="76"/>
    <xf numFmtId="0" fontId="17" fillId="62" borderId="79" applyNumberFormat="0" applyFont="0" applyAlignment="0" applyProtection="0"/>
    <xf numFmtId="0" fontId="6" fillId="0" borderId="0"/>
    <xf numFmtId="0" fontId="20" fillId="39" borderId="76"/>
    <xf numFmtId="0" fontId="99" fillId="53" borderId="76"/>
    <xf numFmtId="0" fontId="20" fillId="60" borderId="78"/>
    <xf numFmtId="0" fontId="6" fillId="0" borderId="0"/>
    <xf numFmtId="0" fontId="17" fillId="62" borderId="79" applyNumberFormat="0" applyFont="0" applyAlignment="0" applyProtection="0"/>
    <xf numFmtId="0" fontId="20" fillId="39" borderId="81"/>
    <xf numFmtId="0" fontId="100" fillId="33" borderId="77"/>
    <xf numFmtId="0" fontId="99" fillId="53" borderId="62"/>
    <xf numFmtId="0" fontId="20" fillId="39" borderId="77"/>
    <xf numFmtId="0" fontId="98" fillId="52" borderId="61" applyNumberFormat="0" applyAlignment="0" applyProtection="0"/>
    <xf numFmtId="0" fontId="20" fillId="39" borderId="76"/>
    <xf numFmtId="0" fontId="99" fillId="53" borderId="62"/>
    <xf numFmtId="0" fontId="98" fillId="52" borderId="61" applyNumberFormat="0" applyAlignment="0" applyProtection="0"/>
    <xf numFmtId="0" fontId="101" fillId="54" borderId="78"/>
    <xf numFmtId="0" fontId="20" fillId="60" borderId="78"/>
    <xf numFmtId="0" fontId="99" fillId="53" borderId="76"/>
    <xf numFmtId="0" fontId="20" fillId="60" borderId="78"/>
    <xf numFmtId="0" fontId="6" fillId="0" borderId="0"/>
    <xf numFmtId="0" fontId="6" fillId="0" borderId="0"/>
    <xf numFmtId="0" fontId="111" fillId="59" borderId="75" applyNumberFormat="0" applyAlignment="0" applyProtection="0"/>
    <xf numFmtId="0" fontId="6" fillId="0" borderId="0"/>
    <xf numFmtId="0" fontId="20" fillId="60" borderId="82"/>
    <xf numFmtId="0" fontId="6" fillId="0" borderId="0"/>
    <xf numFmtId="0" fontId="99" fillId="53" borderId="62"/>
    <xf numFmtId="0" fontId="6" fillId="0" borderId="0"/>
    <xf numFmtId="0" fontId="6" fillId="0" borderId="0"/>
    <xf numFmtId="0" fontId="111" fillId="59" borderId="75" applyNumberFormat="0" applyAlignment="0" applyProtection="0"/>
    <xf numFmtId="0" fontId="20" fillId="39" borderId="77"/>
    <xf numFmtId="0" fontId="100" fillId="33" borderId="77"/>
    <xf numFmtId="0" fontId="100" fillId="33" borderId="77"/>
    <xf numFmtId="0" fontId="20" fillId="60" borderId="78"/>
    <xf numFmtId="0" fontId="20" fillId="39" borderId="77"/>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144" fillId="0" borderId="0"/>
    <xf numFmtId="0" fontId="143" fillId="0" borderId="0" applyNumberFormat="0" applyFill="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20" fillId="39" borderId="81"/>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9" fillId="53" borderId="48"/>
    <xf numFmtId="0" fontId="99" fillId="53" borderId="48"/>
    <xf numFmtId="0" fontId="99" fillId="53" borderId="48"/>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9" fillId="53" borderId="48"/>
    <xf numFmtId="0" fontId="99" fillId="53" borderId="48"/>
    <xf numFmtId="0" fontId="99" fillId="53" borderId="48"/>
    <xf numFmtId="0" fontId="99" fillId="53" borderId="48"/>
    <xf numFmtId="0" fontId="99" fillId="53" borderId="48"/>
    <xf numFmtId="0" fontId="100" fillId="33" borderId="49"/>
    <xf numFmtId="0" fontId="100" fillId="33" borderId="49"/>
    <xf numFmtId="0" fontId="100" fillId="33" borderId="49"/>
    <xf numFmtId="0" fontId="98" fillId="52" borderId="47" applyNumberFormat="0" applyAlignment="0" applyProtection="0"/>
    <xf numFmtId="0" fontId="100" fillId="33" borderId="49"/>
    <xf numFmtId="0" fontId="100" fillId="33" borderId="49"/>
    <xf numFmtId="0" fontId="100" fillId="33" borderId="49"/>
    <xf numFmtId="0" fontId="100" fillId="33" borderId="49"/>
    <xf numFmtId="0" fontId="100" fillId="33" borderId="49"/>
    <xf numFmtId="0" fontId="100" fillId="33" borderId="49"/>
    <xf numFmtId="0" fontId="100" fillId="33" borderId="49"/>
    <xf numFmtId="0" fontId="98" fillId="52" borderId="47" applyNumberFormat="0" applyAlignment="0" applyProtection="0"/>
    <xf numFmtId="0" fontId="101" fillId="54" borderId="50"/>
    <xf numFmtId="0" fontId="101" fillId="54" borderId="50"/>
    <xf numFmtId="0" fontId="101" fillId="54" borderId="50"/>
    <xf numFmtId="0" fontId="101" fillId="54" borderId="50"/>
    <xf numFmtId="0" fontId="101" fillId="54" borderId="50"/>
    <xf numFmtId="0" fontId="101" fillId="54" borderId="50"/>
    <xf numFmtId="0" fontId="101" fillId="54" borderId="50"/>
    <xf numFmtId="0" fontId="101" fillId="54" borderId="50"/>
    <xf numFmtId="0" fontId="101" fillId="54" borderId="50"/>
    <xf numFmtId="0" fontId="101" fillId="54" borderId="50"/>
    <xf numFmtId="0" fontId="101" fillId="54" borderId="5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7" fillId="62" borderId="79" applyNumberFormat="0" applyFont="0" applyAlignment="0" applyProtection="0"/>
    <xf numFmtId="0" fontId="101" fillId="54" borderId="78"/>
    <xf numFmtId="0" fontId="20" fillId="60" borderId="78"/>
    <xf numFmtId="0" fontId="20" fillId="39" borderId="80"/>
    <xf numFmtId="0" fontId="20" fillId="60" borderId="82"/>
    <xf numFmtId="0" fontId="20" fillId="39" borderId="80"/>
    <xf numFmtId="0" fontId="98" fillId="52" borderId="75" applyNumberFormat="0" applyAlignment="0" applyProtection="0"/>
    <xf numFmtId="0" fontId="20" fillId="39" borderId="81"/>
    <xf numFmtId="0" fontId="101" fillId="54" borderId="78"/>
    <xf numFmtId="0" fontId="20" fillId="39" borderId="77"/>
    <xf numFmtId="0" fontId="20" fillId="39" borderId="77"/>
    <xf numFmtId="0" fontId="99" fillId="53" borderId="76"/>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20" fillId="39" borderId="48"/>
    <xf numFmtId="0" fontId="20" fillId="39" borderId="48"/>
    <xf numFmtId="0" fontId="20" fillId="39" borderId="48"/>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20" fillId="39" borderId="48"/>
    <xf numFmtId="0" fontId="20" fillId="39" borderId="48"/>
    <xf numFmtId="0" fontId="20" fillId="39" borderId="48"/>
    <xf numFmtId="0" fontId="20" fillId="39" borderId="48"/>
    <xf numFmtId="0" fontId="20" fillId="39" borderId="48"/>
    <xf numFmtId="0" fontId="20" fillId="39" borderId="49"/>
    <xf numFmtId="0" fontId="20" fillId="39" borderId="49"/>
    <xf numFmtId="0" fontId="20" fillId="39" borderId="49"/>
    <xf numFmtId="0" fontId="111" fillId="59" borderId="47" applyNumberFormat="0" applyAlignment="0" applyProtection="0"/>
    <xf numFmtId="0" fontId="20" fillId="39" borderId="49"/>
    <xf numFmtId="0" fontId="20" fillId="39" borderId="49"/>
    <xf numFmtId="0" fontId="20" fillId="39" borderId="49"/>
    <xf numFmtId="0" fontId="20" fillId="39" borderId="49"/>
    <xf numFmtId="0" fontId="20" fillId="39" borderId="49"/>
    <xf numFmtId="0" fontId="20" fillId="39" borderId="49"/>
    <xf numFmtId="0" fontId="20" fillId="39" borderId="49"/>
    <xf numFmtId="0" fontId="111" fillId="59" borderId="47" applyNumberFormat="0" applyAlignment="0" applyProtection="0"/>
    <xf numFmtId="0" fontId="20" fillId="60" borderId="50"/>
    <xf numFmtId="0" fontId="20" fillId="60" borderId="50"/>
    <xf numFmtId="0" fontId="20" fillId="60" borderId="50"/>
    <xf numFmtId="0" fontId="20" fillId="60" borderId="50"/>
    <xf numFmtId="0" fontId="20" fillId="60" borderId="50"/>
    <xf numFmtId="0" fontId="20" fillId="60" borderId="50"/>
    <xf numFmtId="0" fontId="20" fillId="60" borderId="50"/>
    <xf numFmtId="0" fontId="20" fillId="60" borderId="50"/>
    <xf numFmtId="0" fontId="20" fillId="60" borderId="50"/>
    <xf numFmtId="0" fontId="20" fillId="60" borderId="50"/>
    <xf numFmtId="0" fontId="20" fillId="60" borderId="5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20" fillId="39" borderId="81"/>
    <xf numFmtId="0" fontId="6" fillId="0" borderId="0"/>
    <xf numFmtId="0" fontId="111" fillId="59" borderId="75" applyNumberFormat="0" applyAlignment="0" applyProtection="0"/>
    <xf numFmtId="0" fontId="20" fillId="39" borderId="80"/>
    <xf numFmtId="0" fontId="99" fillId="53" borderId="76"/>
    <xf numFmtId="0" fontId="6" fillId="0" borderId="0"/>
    <xf numFmtId="0" fontId="17" fillId="62" borderId="79" applyNumberFormat="0" applyFont="0" applyAlignment="0" applyProtection="0"/>
    <xf numFmtId="0" fontId="6" fillId="0" borderId="0"/>
    <xf numFmtId="0" fontId="20" fillId="60" borderId="82"/>
    <xf numFmtId="0" fontId="50" fillId="62" borderId="79" applyNumberFormat="0" applyFont="0" applyAlignment="0" applyProtection="0"/>
    <xf numFmtId="0" fontId="17" fillId="0" borderId="0"/>
    <xf numFmtId="0" fontId="6" fillId="0" borderId="0"/>
    <xf numFmtId="0" fontId="17" fillId="0" borderId="0"/>
    <xf numFmtId="0" fontId="20" fillId="39" borderId="80"/>
    <xf numFmtId="0" fontId="6" fillId="0" borderId="0"/>
    <xf numFmtId="0" fontId="99" fillId="53" borderId="76"/>
    <xf numFmtId="0" fontId="99" fillId="53" borderId="76"/>
    <xf numFmtId="0" fontId="6" fillId="0" borderId="0"/>
    <xf numFmtId="0" fontId="6" fillId="0" borderId="0"/>
    <xf numFmtId="0" fontId="17" fillId="62" borderId="7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59" borderId="75" applyNumberFormat="0" applyAlignment="0" applyProtection="0"/>
    <xf numFmtId="0" fontId="6" fillId="0" borderId="0"/>
    <xf numFmtId="0" fontId="6" fillId="0" borderId="0"/>
    <xf numFmtId="0" fontId="20" fillId="39" borderId="77"/>
    <xf numFmtId="0" fontId="6" fillId="0" borderId="0"/>
    <xf numFmtId="0" fontId="6" fillId="0" borderId="0"/>
    <xf numFmtId="0" fontId="6" fillId="0" borderId="0"/>
    <xf numFmtId="0" fontId="6" fillId="0" borderId="0"/>
    <xf numFmtId="0" fontId="6" fillId="0" borderId="0"/>
    <xf numFmtId="0" fontId="20" fillId="39" borderId="77"/>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54" borderId="78"/>
    <xf numFmtId="0" fontId="100" fillId="33" borderId="77"/>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62" borderId="51" applyNumberFormat="0" applyFont="0" applyAlignment="0" applyProtection="0"/>
    <xf numFmtId="0" fontId="17" fillId="62" borderId="51" applyNumberFormat="0" applyFont="0" applyAlignment="0" applyProtection="0"/>
    <xf numFmtId="0" fontId="17" fillId="62" borderId="51" applyNumberFormat="0" applyFont="0" applyAlignment="0" applyProtection="0"/>
    <xf numFmtId="0" fontId="17" fillId="62" borderId="51" applyNumberFormat="0" applyFont="0" applyAlignment="0" applyProtection="0"/>
    <xf numFmtId="0" fontId="6" fillId="8" borderId="8" applyNumberFormat="0" applyFont="0" applyAlignment="0" applyProtection="0"/>
    <xf numFmtId="0" fontId="20" fillId="39" borderId="52"/>
    <xf numFmtId="0" fontId="20" fillId="39" borderId="52"/>
    <xf numFmtId="0" fontId="20" fillId="39" borderId="52"/>
    <xf numFmtId="0" fontId="17" fillId="62" borderId="51" applyNumberFormat="0" applyFont="0" applyAlignment="0" applyProtection="0"/>
    <xf numFmtId="0" fontId="17" fillId="62" borderId="51" applyNumberFormat="0" applyFont="0" applyAlignment="0" applyProtection="0"/>
    <xf numFmtId="0" fontId="50" fillId="62" borderId="51" applyNumberFormat="0" applyFont="0" applyAlignment="0" applyProtection="0"/>
    <xf numFmtId="0" fontId="17" fillId="62" borderId="51" applyNumberFormat="0" applyFont="0" applyAlignment="0" applyProtection="0"/>
    <xf numFmtId="0" fontId="20" fillId="39" borderId="52"/>
    <xf numFmtId="0" fontId="20" fillId="39" borderId="52"/>
    <xf numFmtId="0" fontId="20" fillId="39" borderId="52"/>
    <xf numFmtId="0" fontId="20" fillId="39" borderId="52"/>
    <xf numFmtId="0" fontId="20" fillId="39" borderId="53"/>
    <xf numFmtId="0" fontId="20" fillId="39" borderId="53"/>
    <xf numFmtId="0" fontId="20" fillId="39" borderId="53"/>
    <xf numFmtId="0" fontId="17" fillId="62" borderId="51" applyNumberFormat="0" applyFont="0" applyAlignment="0" applyProtection="0"/>
    <xf numFmtId="0" fontId="50" fillId="62" borderId="51" applyNumberFormat="0" applyFont="0" applyAlignment="0" applyProtection="0"/>
    <xf numFmtId="0" fontId="17" fillId="62" borderId="51" applyNumberFormat="0" applyFont="0" applyAlignment="0" applyProtection="0"/>
    <xf numFmtId="0" fontId="20" fillId="39" borderId="53"/>
    <xf numFmtId="0" fontId="20" fillId="39" borderId="53"/>
    <xf numFmtId="0" fontId="20" fillId="39" borderId="53"/>
    <xf numFmtId="0" fontId="20" fillId="39" borderId="53"/>
    <xf numFmtId="0" fontId="20" fillId="39" borderId="53"/>
    <xf numFmtId="0" fontId="20" fillId="60" borderId="54"/>
    <xf numFmtId="0" fontId="20" fillId="60" borderId="54"/>
    <xf numFmtId="0" fontId="20" fillId="60" borderId="54"/>
    <xf numFmtId="0" fontId="17" fillId="62" borderId="51" applyNumberFormat="0" applyFont="0" applyAlignment="0" applyProtection="0"/>
    <xf numFmtId="0" fontId="17" fillId="62" borderId="51" applyNumberFormat="0" applyFont="0" applyAlignment="0" applyProtection="0"/>
    <xf numFmtId="0" fontId="20" fillId="60" borderId="54"/>
    <xf numFmtId="0" fontId="20" fillId="60" borderId="54"/>
    <xf numFmtId="0" fontId="20" fillId="60" borderId="54"/>
    <xf numFmtId="0" fontId="20" fillId="60" borderId="54"/>
    <xf numFmtId="0" fontId="20" fillId="60" borderId="54"/>
    <xf numFmtId="0" fontId="20" fillId="60" borderId="54"/>
    <xf numFmtId="0" fontId="17" fillId="62" borderId="51" applyNumberFormat="0" applyFont="0" applyAlignment="0" applyProtection="0"/>
    <xf numFmtId="0" fontId="17" fillId="62" borderId="51" applyNumberFormat="0" applyFont="0" applyAlignment="0" applyProtection="0"/>
    <xf numFmtId="0" fontId="17" fillId="62" borderId="51" applyNumberFormat="0" applyFont="0" applyAlignment="0" applyProtection="0"/>
    <xf numFmtId="0" fontId="17" fillId="62" borderId="51" applyNumberFormat="0" applyFont="0" applyAlignment="0" applyProtection="0"/>
    <xf numFmtId="0" fontId="116" fillId="52" borderId="55" applyNumberFormat="0" applyAlignment="0" applyProtection="0"/>
    <xf numFmtId="0" fontId="116" fillId="52" borderId="55" applyNumberFormat="0" applyAlignment="0" applyProtection="0"/>
    <xf numFmtId="0" fontId="116" fillId="52" borderId="55" applyNumberFormat="0" applyAlignment="0" applyProtection="0"/>
    <xf numFmtId="0" fontId="116" fillId="52" borderId="55" applyNumberFormat="0" applyAlignment="0" applyProtection="0"/>
    <xf numFmtId="0" fontId="109" fillId="53" borderId="56"/>
    <xf numFmtId="0" fontId="109" fillId="53" borderId="56"/>
    <xf numFmtId="0" fontId="109" fillId="53" borderId="56"/>
    <xf numFmtId="0" fontId="116" fillId="52" borderId="55" applyNumberFormat="0" applyAlignment="0" applyProtection="0"/>
    <xf numFmtId="0" fontId="116" fillId="52" borderId="55" applyNumberFormat="0" applyAlignment="0" applyProtection="0"/>
    <xf numFmtId="0" fontId="109" fillId="53" borderId="56"/>
    <xf numFmtId="0" fontId="109" fillId="53" borderId="56"/>
    <xf numFmtId="0" fontId="109" fillId="53" borderId="56"/>
    <xf numFmtId="0" fontId="109" fillId="53" borderId="56"/>
    <xf numFmtId="0" fontId="109" fillId="53" borderId="56"/>
    <xf numFmtId="0" fontId="109" fillId="53" borderId="56"/>
    <xf numFmtId="0" fontId="109" fillId="33" borderId="56"/>
    <xf numFmtId="0" fontId="109" fillId="33" borderId="56"/>
    <xf numFmtId="0" fontId="109" fillId="33" borderId="56"/>
    <xf numFmtId="0" fontId="109" fillId="33" borderId="56"/>
    <xf numFmtId="0" fontId="109" fillId="33" borderId="56"/>
    <xf numFmtId="0" fontId="109" fillId="33" borderId="56"/>
    <xf numFmtId="0" fontId="109" fillId="33" borderId="56"/>
    <xf numFmtId="0" fontId="109" fillId="33" borderId="56"/>
    <xf numFmtId="0" fontId="109" fillId="33" borderId="56"/>
    <xf numFmtId="0" fontId="109" fillId="33" borderId="56"/>
    <xf numFmtId="0" fontId="109" fillId="33" borderId="56"/>
    <xf numFmtId="0" fontId="116" fillId="52" borderId="55" applyNumberFormat="0" applyAlignment="0" applyProtection="0"/>
    <xf numFmtId="0" fontId="109" fillId="54" borderId="57"/>
    <xf numFmtId="0" fontId="109" fillId="54" borderId="57"/>
    <xf numFmtId="0" fontId="109" fillId="54" borderId="57"/>
    <xf numFmtId="0" fontId="109" fillId="54" borderId="57"/>
    <xf numFmtId="0" fontId="109" fillId="54" borderId="57"/>
    <xf numFmtId="0" fontId="109" fillId="54" borderId="57"/>
    <xf numFmtId="0" fontId="109" fillId="54" borderId="57"/>
    <xf numFmtId="0" fontId="109" fillId="54" borderId="57"/>
    <xf numFmtId="0" fontId="109" fillId="54" borderId="57"/>
    <xf numFmtId="0" fontId="109" fillId="54" borderId="57"/>
    <xf numFmtId="0" fontId="109" fillId="54" borderId="57"/>
    <xf numFmtId="0" fontId="116" fillId="52" borderId="55" applyNumberFormat="0" applyAlignment="0" applyProtection="0"/>
    <xf numFmtId="0" fontId="116" fillId="52" borderId="55" applyNumberFormat="0" applyAlignment="0" applyProtection="0"/>
    <xf numFmtId="0" fontId="116" fillId="52" borderId="55" applyNumberFormat="0" applyAlignment="0" applyProtection="0"/>
    <xf numFmtId="0" fontId="116" fillId="52" borderId="55" applyNumberFormat="0" applyAlignment="0" applyProtection="0"/>
    <xf numFmtId="0" fontId="116" fillId="52" borderId="55" applyNumberFormat="0" applyAlignment="0" applyProtection="0"/>
    <xf numFmtId="0" fontId="109" fillId="0" borderId="58"/>
    <xf numFmtId="0" fontId="109" fillId="0" borderId="58"/>
    <xf numFmtId="0" fontId="109" fillId="0" borderId="58"/>
    <xf numFmtId="0" fontId="118" fillId="0" borderId="59" applyNumberFormat="0" applyFill="0" applyAlignment="0" applyProtection="0"/>
    <xf numFmtId="0" fontId="118" fillId="0" borderId="59" applyNumberFormat="0" applyFill="0" applyAlignment="0" applyProtection="0"/>
    <xf numFmtId="0" fontId="109" fillId="0" borderId="58"/>
    <xf numFmtId="0" fontId="109" fillId="0" borderId="58"/>
    <xf numFmtId="0" fontId="109" fillId="0" borderId="58"/>
    <xf numFmtId="0" fontId="109" fillId="0" borderId="58"/>
    <xf numFmtId="0" fontId="109" fillId="0" borderId="58"/>
    <xf numFmtId="0" fontId="109" fillId="0" borderId="58"/>
    <xf numFmtId="0" fontId="109" fillId="0" borderId="60"/>
    <xf numFmtId="0" fontId="109" fillId="0" borderId="60"/>
    <xf numFmtId="0" fontId="109" fillId="0" borderId="60"/>
    <xf numFmtId="0" fontId="109" fillId="0" borderId="60"/>
    <xf numFmtId="0" fontId="109" fillId="0" borderId="60"/>
    <xf numFmtId="0" fontId="109" fillId="0" borderId="60"/>
    <xf numFmtId="0" fontId="109" fillId="0" borderId="60"/>
    <xf numFmtId="0" fontId="109" fillId="0" borderId="60"/>
    <xf numFmtId="0" fontId="109" fillId="0" borderId="60"/>
    <xf numFmtId="0" fontId="109" fillId="0" borderId="60"/>
    <xf numFmtId="0" fontId="109" fillId="0" borderId="60"/>
    <xf numFmtId="0" fontId="118" fillId="0" borderId="59" applyNumberFormat="0" applyFill="0" applyAlignment="0" applyProtection="0"/>
    <xf numFmtId="0" fontId="118"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53" borderId="62"/>
    <xf numFmtId="0" fontId="100" fillId="33" borderId="63"/>
    <xf numFmtId="0" fontId="100" fillId="33" borderId="63"/>
    <xf numFmtId="0" fontId="100" fillId="33" borderId="63"/>
    <xf numFmtId="0" fontId="98" fillId="52" borderId="61" applyNumberFormat="0" applyAlignment="0" applyProtection="0"/>
    <xf numFmtId="0" fontId="100" fillId="33" borderId="63"/>
    <xf numFmtId="0" fontId="100" fillId="33" borderId="63"/>
    <xf numFmtId="0" fontId="100" fillId="33" borderId="63"/>
    <xf numFmtId="0" fontId="100" fillId="33" borderId="63"/>
    <xf numFmtId="0" fontId="100" fillId="33" borderId="63"/>
    <xf numFmtId="0" fontId="100" fillId="33" borderId="63"/>
    <xf numFmtId="0" fontId="100" fillId="33" borderId="63"/>
    <xf numFmtId="0" fontId="98" fillId="52" borderId="61" applyNumberFormat="0" applyAlignment="0" applyProtection="0"/>
    <xf numFmtId="0" fontId="101" fillId="54" borderId="64"/>
    <xf numFmtId="0" fontId="101" fillId="54" borderId="64"/>
    <xf numFmtId="0" fontId="101" fillId="54" borderId="64"/>
    <xf numFmtId="0" fontId="101" fillId="54" borderId="64"/>
    <xf numFmtId="0" fontId="101" fillId="54" borderId="64"/>
    <xf numFmtId="0" fontId="101" fillId="54" borderId="64"/>
    <xf numFmtId="0" fontId="101" fillId="54" borderId="64"/>
    <xf numFmtId="0" fontId="101" fillId="54" borderId="64"/>
    <xf numFmtId="0" fontId="101" fillId="54" borderId="64"/>
    <xf numFmtId="0" fontId="101" fillId="54" borderId="64"/>
    <xf numFmtId="0" fontId="101" fillId="54" borderId="64"/>
    <xf numFmtId="0" fontId="98" fillId="52" borderId="61" applyNumberFormat="0" applyAlignment="0" applyProtection="0"/>
    <xf numFmtId="0" fontId="98" fillId="52" borderId="61" applyNumberFormat="0" applyAlignment="0" applyProtection="0"/>
    <xf numFmtId="0" fontId="98" fillId="52" borderId="61" applyNumberFormat="0" applyAlignment="0" applyProtection="0"/>
    <xf numFmtId="0" fontId="98" fillId="52" borderId="61" applyNumberFormat="0" applyAlignment="0" applyProtection="0"/>
    <xf numFmtId="0" fontId="98" fillId="52" borderId="61" applyNumberFormat="0" applyAlignment="0" applyProtection="0"/>
    <xf numFmtId="0" fontId="20" fillId="39" borderId="80"/>
    <xf numFmtId="0" fontId="17" fillId="62" borderId="79" applyNumberFormat="0" applyFont="0" applyAlignment="0" applyProtection="0"/>
    <xf numFmtId="0" fontId="20" fillId="60" borderId="82"/>
    <xf numFmtId="0" fontId="111" fillId="59" borderId="61" applyNumberFormat="0" applyAlignment="0" applyProtection="0"/>
    <xf numFmtId="0" fontId="111" fillId="59" borderId="61" applyNumberFormat="0" applyAlignment="0" applyProtection="0"/>
    <xf numFmtId="0" fontId="111" fillId="59" borderId="61" applyNumberFormat="0" applyAlignment="0" applyProtection="0"/>
    <xf numFmtId="0" fontId="111" fillId="59" borderId="61" applyNumberFormat="0" applyAlignment="0" applyProtection="0"/>
    <xf numFmtId="0" fontId="20" fillId="39" borderId="62"/>
    <xf numFmtId="0" fontId="20" fillId="39" borderId="62"/>
    <xf numFmtId="0" fontId="20" fillId="39" borderId="62"/>
    <xf numFmtId="0" fontId="111" fillId="59" borderId="61" applyNumberFormat="0" applyAlignment="0" applyProtection="0"/>
    <xf numFmtId="0" fontId="111" fillId="59" borderId="61" applyNumberFormat="0" applyAlignment="0" applyProtection="0"/>
    <xf numFmtId="0" fontId="111" fillId="59" borderId="61" applyNumberFormat="0" applyAlignment="0" applyProtection="0"/>
    <xf numFmtId="0" fontId="20" fillId="39" borderId="62"/>
    <xf numFmtId="0" fontId="20" fillId="39" borderId="62"/>
    <xf numFmtId="0" fontId="20" fillId="39" borderId="62"/>
    <xf numFmtId="0" fontId="20" fillId="39" borderId="62"/>
    <xf numFmtId="0" fontId="20" fillId="39" borderId="62"/>
    <xf numFmtId="0" fontId="20" fillId="39" borderId="63"/>
    <xf numFmtId="0" fontId="20" fillId="39" borderId="63"/>
    <xf numFmtId="0" fontId="20" fillId="39" borderId="63"/>
    <xf numFmtId="0" fontId="111" fillId="59" borderId="61" applyNumberFormat="0" applyAlignment="0" applyProtection="0"/>
    <xf numFmtId="0" fontId="20" fillId="39" borderId="63"/>
    <xf numFmtId="0" fontId="20" fillId="39" borderId="63"/>
    <xf numFmtId="0" fontId="20" fillId="39" borderId="63"/>
    <xf numFmtId="0" fontId="20" fillId="39" borderId="63"/>
    <xf numFmtId="0" fontId="20" fillId="39" borderId="63"/>
    <xf numFmtId="0" fontId="20" fillId="39" borderId="63"/>
    <xf numFmtId="0" fontId="20" fillId="39" borderId="63"/>
    <xf numFmtId="0" fontId="111" fillId="59" borderId="61" applyNumberFormat="0" applyAlignment="0" applyProtection="0"/>
    <xf numFmtId="0" fontId="20" fillId="60" borderId="64"/>
    <xf numFmtId="0" fontId="20" fillId="60" borderId="64"/>
    <xf numFmtId="0" fontId="20" fillId="60" borderId="64"/>
    <xf numFmtId="0" fontId="20" fillId="60" borderId="64"/>
    <xf numFmtId="0" fontId="20" fillId="60" borderId="64"/>
    <xf numFmtId="0" fontId="20" fillId="60" borderId="64"/>
    <xf numFmtId="0" fontId="20" fillId="60" borderId="64"/>
    <xf numFmtId="0" fontId="20" fillId="60" borderId="64"/>
    <xf numFmtId="0" fontId="20" fillId="60" borderId="64"/>
    <xf numFmtId="0" fontId="20" fillId="60" borderId="64"/>
    <xf numFmtId="0" fontId="20" fillId="60" borderId="64"/>
    <xf numFmtId="0" fontId="111" fillId="59" borderId="61" applyNumberFormat="0" applyAlignment="0" applyProtection="0"/>
    <xf numFmtId="0" fontId="111" fillId="59" borderId="61" applyNumberFormat="0" applyAlignment="0" applyProtection="0"/>
    <xf numFmtId="0" fontId="111" fillId="59" borderId="61" applyNumberFormat="0" applyAlignment="0" applyProtection="0"/>
    <xf numFmtId="0" fontId="111" fillId="59" borderId="61" applyNumberFormat="0" applyAlignment="0" applyProtection="0"/>
    <xf numFmtId="0" fontId="111" fillId="59" borderId="61" applyNumberFormat="0" applyAlignment="0" applyProtection="0"/>
    <xf numFmtId="0" fontId="20" fillId="39" borderId="81"/>
    <xf numFmtId="0" fontId="20" fillId="60" borderId="82"/>
    <xf numFmtId="0" fontId="20" fillId="39" borderId="76"/>
    <xf numFmtId="0" fontId="98" fillId="52" borderId="75" applyNumberFormat="0" applyAlignment="0" applyProtection="0"/>
    <xf numFmtId="0" fontId="101" fillId="54" borderId="78"/>
    <xf numFmtId="0" fontId="98" fillId="52" borderId="75" applyNumberFormat="0" applyAlignment="0" applyProtection="0"/>
    <xf numFmtId="0" fontId="100" fillId="33" borderId="77"/>
    <xf numFmtId="0" fontId="101" fillId="54" borderId="78"/>
    <xf numFmtId="0" fontId="17" fillId="62" borderId="79" applyNumberFormat="0" applyFont="0" applyAlignment="0" applyProtection="0"/>
    <xf numFmtId="0" fontId="50" fillId="62" borderId="79" applyNumberFormat="0" applyFont="0" applyAlignment="0" applyProtection="0"/>
    <xf numFmtId="0" fontId="20" fillId="39" borderId="81"/>
    <xf numFmtId="0" fontId="17" fillId="62" borderId="79" applyNumberFormat="0" applyFont="0" applyAlignment="0" applyProtection="0"/>
    <xf numFmtId="0" fontId="111" fillId="59" borderId="75" applyNumberFormat="0" applyAlignment="0" applyProtection="0"/>
    <xf numFmtId="0" fontId="20" fillId="60" borderId="78"/>
    <xf numFmtId="0" fontId="101" fillId="54" borderId="78"/>
    <xf numFmtId="0" fontId="99" fillId="53" borderId="76"/>
    <xf numFmtId="0" fontId="100" fillId="33" borderId="77"/>
    <xf numFmtId="0" fontId="100" fillId="33" borderId="77"/>
    <xf numFmtId="0" fontId="98" fillId="52" borderId="75" applyNumberFormat="0" applyAlignment="0" applyProtection="0"/>
    <xf numFmtId="0" fontId="111" fillId="59" borderId="75" applyNumberFormat="0" applyAlignment="0" applyProtection="0"/>
    <xf numFmtId="0" fontId="20" fillId="39" borderId="81"/>
    <xf numFmtId="0" fontId="20" fillId="60" borderId="82"/>
    <xf numFmtId="0" fontId="98" fillId="52" borderId="75" applyNumberFormat="0" applyAlignment="0" applyProtection="0"/>
    <xf numFmtId="0" fontId="101" fillId="54" borderId="78"/>
    <xf numFmtId="0" fontId="98" fillId="52" borderId="75" applyNumberFormat="0" applyAlignment="0" applyProtection="0"/>
    <xf numFmtId="0" fontId="20" fillId="39" borderId="76"/>
    <xf numFmtId="0" fontId="17" fillId="62" borderId="65" applyNumberFormat="0" applyFont="0" applyAlignment="0" applyProtection="0"/>
    <xf numFmtId="0" fontId="17" fillId="62" borderId="65" applyNumberFormat="0" applyFont="0" applyAlignment="0" applyProtection="0"/>
    <xf numFmtId="0" fontId="17" fillId="62" borderId="65" applyNumberFormat="0" applyFont="0" applyAlignment="0" applyProtection="0"/>
    <xf numFmtId="0" fontId="17" fillId="62" borderId="65" applyNumberFormat="0" applyFont="0" applyAlignment="0" applyProtection="0"/>
    <xf numFmtId="0" fontId="20" fillId="39" borderId="66"/>
    <xf numFmtId="0" fontId="20" fillId="39" borderId="66"/>
    <xf numFmtId="0" fontId="20" fillId="39" borderId="66"/>
    <xf numFmtId="0" fontId="17" fillId="62" borderId="65" applyNumberFormat="0" applyFont="0" applyAlignment="0" applyProtection="0"/>
    <xf numFmtId="0" fontId="17" fillId="62" borderId="65" applyNumberFormat="0" applyFont="0" applyAlignment="0" applyProtection="0"/>
    <xf numFmtId="0" fontId="50" fillId="62" borderId="65" applyNumberFormat="0" applyFont="0" applyAlignment="0" applyProtection="0"/>
    <xf numFmtId="0" fontId="17" fillId="62" borderId="65" applyNumberFormat="0" applyFont="0" applyAlignment="0" applyProtection="0"/>
    <xf numFmtId="0" fontId="20" fillId="39" borderId="66"/>
    <xf numFmtId="0" fontId="20" fillId="39" borderId="66"/>
    <xf numFmtId="0" fontId="20" fillId="39" borderId="66"/>
    <xf numFmtId="0" fontId="20" fillId="39" borderId="66"/>
    <xf numFmtId="0" fontId="20" fillId="39" borderId="67"/>
    <xf numFmtId="0" fontId="20" fillId="39" borderId="67"/>
    <xf numFmtId="0" fontId="20" fillId="39" borderId="67"/>
    <xf numFmtId="0" fontId="17" fillId="62" borderId="65" applyNumberFormat="0" applyFont="0" applyAlignment="0" applyProtection="0"/>
    <xf numFmtId="0" fontId="50" fillId="62" borderId="65" applyNumberFormat="0" applyFont="0" applyAlignment="0" applyProtection="0"/>
    <xf numFmtId="0" fontId="17" fillId="62" borderId="65" applyNumberFormat="0" applyFont="0" applyAlignment="0" applyProtection="0"/>
    <xf numFmtId="0" fontId="20" fillId="39" borderId="67"/>
    <xf numFmtId="0" fontId="20" fillId="39" borderId="67"/>
    <xf numFmtId="0" fontId="20" fillId="39" borderId="67"/>
    <xf numFmtId="0" fontId="20" fillId="39" borderId="67"/>
    <xf numFmtId="0" fontId="20" fillId="39" borderId="67"/>
    <xf numFmtId="0" fontId="20" fillId="60" borderId="68"/>
    <xf numFmtId="0" fontId="20" fillId="60" borderId="68"/>
    <xf numFmtId="0" fontId="20" fillId="60" borderId="68"/>
    <xf numFmtId="0" fontId="17" fillId="62" borderId="65" applyNumberFormat="0" applyFont="0" applyAlignment="0" applyProtection="0"/>
    <xf numFmtId="0" fontId="17" fillId="62" borderId="65" applyNumberFormat="0" applyFont="0" applyAlignment="0" applyProtection="0"/>
    <xf numFmtId="0" fontId="20" fillId="60" borderId="68"/>
    <xf numFmtId="0" fontId="20" fillId="60" borderId="68"/>
    <xf numFmtId="0" fontId="20" fillId="60" borderId="68"/>
    <xf numFmtId="0" fontId="20" fillId="60" borderId="68"/>
    <xf numFmtId="0" fontId="20" fillId="60" borderId="68"/>
    <xf numFmtId="0" fontId="20" fillId="60" borderId="68"/>
    <xf numFmtId="0" fontId="17" fillId="62" borderId="65" applyNumberFormat="0" applyFont="0" applyAlignment="0" applyProtection="0"/>
    <xf numFmtId="0" fontId="17" fillId="62" borderId="65" applyNumberFormat="0" applyFont="0" applyAlignment="0" applyProtection="0"/>
    <xf numFmtId="0" fontId="17" fillId="62" borderId="65" applyNumberFormat="0" applyFont="0" applyAlignment="0" applyProtection="0"/>
    <xf numFmtId="0" fontId="17" fillId="62" borderId="65" applyNumberFormat="0" applyFont="0" applyAlignment="0" applyProtection="0"/>
    <xf numFmtId="0" fontId="116" fillId="52" borderId="69" applyNumberFormat="0" applyAlignment="0" applyProtection="0"/>
    <xf numFmtId="0" fontId="116" fillId="52" borderId="69" applyNumberFormat="0" applyAlignment="0" applyProtection="0"/>
    <xf numFmtId="0" fontId="116" fillId="52" borderId="69" applyNumberFormat="0" applyAlignment="0" applyProtection="0"/>
    <xf numFmtId="0" fontId="116" fillId="52" borderId="69" applyNumberFormat="0" applyAlignment="0" applyProtection="0"/>
    <xf numFmtId="0" fontId="109" fillId="53" borderId="70"/>
    <xf numFmtId="0" fontId="109" fillId="53" borderId="70"/>
    <xf numFmtId="0" fontId="109" fillId="53" borderId="70"/>
    <xf numFmtId="0" fontId="116" fillId="52" borderId="69" applyNumberFormat="0" applyAlignment="0" applyProtection="0"/>
    <xf numFmtId="0" fontId="116" fillId="52" borderId="69" applyNumberFormat="0" applyAlignment="0" applyProtection="0"/>
    <xf numFmtId="0" fontId="109" fillId="53" borderId="70"/>
    <xf numFmtId="0" fontId="109" fillId="53" borderId="70"/>
    <xf numFmtId="0" fontId="109" fillId="53" borderId="70"/>
    <xf numFmtId="0" fontId="109" fillId="53" borderId="70"/>
    <xf numFmtId="0" fontId="109" fillId="53" borderId="70"/>
    <xf numFmtId="0" fontId="109" fillId="53" borderId="70"/>
    <xf numFmtId="0" fontId="109" fillId="33" borderId="70"/>
    <xf numFmtId="0" fontId="109" fillId="33" borderId="70"/>
    <xf numFmtId="0" fontId="109" fillId="33" borderId="70"/>
    <xf numFmtId="0" fontId="109" fillId="33" borderId="70"/>
    <xf numFmtId="0" fontId="109" fillId="33" borderId="70"/>
    <xf numFmtId="0" fontId="109" fillId="33" borderId="70"/>
    <xf numFmtId="0" fontId="109" fillId="33" borderId="70"/>
    <xf numFmtId="0" fontId="109" fillId="33" borderId="70"/>
    <xf numFmtId="0" fontId="109" fillId="33" borderId="70"/>
    <xf numFmtId="0" fontId="109" fillId="33" borderId="70"/>
    <xf numFmtId="0" fontId="109" fillId="33" borderId="70"/>
    <xf numFmtId="0" fontId="116" fillId="52" borderId="69" applyNumberFormat="0" applyAlignment="0" applyProtection="0"/>
    <xf numFmtId="0" fontId="109" fillId="54" borderId="71"/>
    <xf numFmtId="0" fontId="109" fillId="54" borderId="71"/>
    <xf numFmtId="0" fontId="109" fillId="54" borderId="71"/>
    <xf numFmtId="0" fontId="109" fillId="54" borderId="71"/>
    <xf numFmtId="0" fontId="109" fillId="54" borderId="71"/>
    <xf numFmtId="0" fontId="109" fillId="54" borderId="71"/>
    <xf numFmtId="0" fontId="109" fillId="54" borderId="71"/>
    <xf numFmtId="0" fontId="109" fillId="54" borderId="71"/>
    <xf numFmtId="0" fontId="109" fillId="54" borderId="71"/>
    <xf numFmtId="0" fontId="109" fillId="54" borderId="71"/>
    <xf numFmtId="0" fontId="109" fillId="54" borderId="71"/>
    <xf numFmtId="0" fontId="116" fillId="52" borderId="69" applyNumberFormat="0" applyAlignment="0" applyProtection="0"/>
    <xf numFmtId="0" fontId="116" fillId="52" borderId="69" applyNumberFormat="0" applyAlignment="0" applyProtection="0"/>
    <xf numFmtId="0" fontId="116" fillId="52" borderId="69" applyNumberFormat="0" applyAlignment="0" applyProtection="0"/>
    <xf numFmtId="0" fontId="116" fillId="52" borderId="69" applyNumberFormat="0" applyAlignment="0" applyProtection="0"/>
    <xf numFmtId="0" fontId="116" fillId="52" borderId="69" applyNumberFormat="0" applyAlignment="0" applyProtection="0"/>
    <xf numFmtId="0" fontId="17" fillId="62" borderId="79" applyNumberFormat="0" applyFont="0" applyAlignment="0" applyProtection="0"/>
    <xf numFmtId="0" fontId="20" fillId="39" borderId="81"/>
    <xf numFmtId="0" fontId="20" fillId="60" borderId="82"/>
    <xf numFmtId="0" fontId="109" fillId="0" borderId="72"/>
    <xf numFmtId="0" fontId="109" fillId="0" borderId="72"/>
    <xf numFmtId="0" fontId="109" fillId="0" borderId="72"/>
    <xf numFmtId="0" fontId="118" fillId="0" borderId="73" applyNumberFormat="0" applyFill="0" applyAlignment="0" applyProtection="0"/>
    <xf numFmtId="0" fontId="118" fillId="0" borderId="73" applyNumberFormat="0" applyFill="0" applyAlignment="0" applyProtection="0"/>
    <xf numFmtId="0" fontId="109" fillId="0" borderId="72"/>
    <xf numFmtId="0" fontId="109" fillId="0" borderId="72"/>
    <xf numFmtId="0" fontId="109" fillId="0" borderId="72"/>
    <xf numFmtId="0" fontId="109" fillId="0" borderId="72"/>
    <xf numFmtId="0" fontId="109" fillId="0" borderId="72"/>
    <xf numFmtId="0" fontId="109" fillId="0" borderId="72"/>
    <xf numFmtId="0" fontId="109" fillId="0" borderId="74"/>
    <xf numFmtId="0" fontId="109" fillId="0" borderId="74"/>
    <xf numFmtId="0" fontId="109" fillId="0" borderId="74"/>
    <xf numFmtId="0" fontId="109" fillId="0" borderId="74"/>
    <xf numFmtId="0" fontId="109" fillId="0" borderId="74"/>
    <xf numFmtId="0" fontId="109" fillId="0" borderId="74"/>
    <xf numFmtId="0" fontId="109" fillId="0" borderId="74"/>
    <xf numFmtId="0" fontId="109" fillId="0" borderId="74"/>
    <xf numFmtId="0" fontId="109" fillId="0" borderId="74"/>
    <xf numFmtId="0" fontId="109" fillId="0" borderId="74"/>
    <xf numFmtId="0" fontId="109" fillId="0" borderId="74"/>
    <xf numFmtId="0" fontId="118" fillId="0" borderId="73" applyNumberFormat="0" applyFill="0" applyAlignment="0" applyProtection="0"/>
    <xf numFmtId="0" fontId="118" fillId="0" borderId="73" applyNumberFormat="0" applyFill="0" applyAlignment="0" applyProtection="0"/>
    <xf numFmtId="0" fontId="20" fillId="39" borderId="80"/>
    <xf numFmtId="0" fontId="20" fillId="60" borderId="82"/>
    <xf numFmtId="0" fontId="20" fillId="60" borderId="82"/>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09" fillId="53" borderId="84"/>
    <xf numFmtId="0" fontId="109" fillId="53" borderId="84"/>
    <xf numFmtId="0" fontId="109" fillId="53" borderId="84"/>
    <xf numFmtId="0" fontId="116" fillId="52" borderId="83" applyNumberFormat="0" applyAlignment="0" applyProtection="0"/>
    <xf numFmtId="0" fontId="116" fillId="52" borderId="83" applyNumberFormat="0" applyAlignment="0" applyProtection="0"/>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16" fillId="52" borderId="83" applyNumberFormat="0" applyAlignment="0" applyProtection="0"/>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09" fillId="0" borderId="86"/>
    <xf numFmtId="0" fontId="109" fillId="0" borderId="86"/>
    <xf numFmtId="0" fontId="109" fillId="0" borderId="86"/>
    <xf numFmtId="0" fontId="118" fillId="0" borderId="87" applyNumberFormat="0" applyFill="0" applyAlignment="0" applyProtection="0"/>
    <xf numFmtId="0" fontId="118" fillId="0" borderId="87" applyNumberFormat="0" applyFill="0" applyAlignment="0" applyProtection="0"/>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18" fillId="0" borderId="87" applyNumberFormat="0" applyFill="0" applyAlignment="0" applyProtection="0"/>
    <xf numFmtId="0" fontId="118" fillId="0" borderId="8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0" borderId="0" applyNumberFormat="0" applyBorder="0" applyAlignment="0" applyProtection="0"/>
    <xf numFmtId="0" fontId="21" fillId="10" borderId="0" applyNumberFormat="0" applyBorder="0" applyAlignment="0" applyProtection="0"/>
    <xf numFmtId="0" fontId="20" fillId="57"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0" fillId="6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0" fillId="51" borderId="0" applyNumberFormat="0" applyBorder="0" applyAlignment="0" applyProtection="0"/>
    <xf numFmtId="0" fontId="21" fillId="14" borderId="0" applyNumberFormat="0" applyBorder="0" applyAlignment="0" applyProtection="0"/>
    <xf numFmtId="0" fontId="20" fillId="5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0" fillId="5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0" fillId="58" borderId="0" applyNumberFormat="0" applyBorder="0" applyAlignment="0" applyProtection="0"/>
    <xf numFmtId="0" fontId="21" fillId="18" borderId="0" applyNumberFormat="0" applyBorder="0" applyAlignment="0" applyProtection="0"/>
    <xf numFmtId="0" fontId="20" fillId="57" borderId="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0" fillId="5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0" fillId="64" borderId="0" applyNumberFormat="0" applyBorder="0" applyAlignment="0" applyProtection="0"/>
    <xf numFmtId="0" fontId="21" fillId="22" borderId="0" applyNumberFormat="0" applyBorder="0" applyAlignment="0" applyProtection="0"/>
    <xf numFmtId="0" fontId="20" fillId="35"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0" fillId="6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0" fillId="65" borderId="0" applyNumberFormat="0" applyBorder="0" applyAlignment="0" applyProtection="0"/>
    <xf numFmtId="0" fontId="21" fillId="26" borderId="0" applyNumberFormat="0" applyBorder="0" applyAlignment="0" applyProtection="0"/>
    <xf numFmtId="0" fontId="20" fillId="66" borderId="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0" fillId="6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0" fillId="52" borderId="0" applyNumberFormat="0" applyBorder="0" applyAlignment="0" applyProtection="0"/>
    <xf numFmtId="0" fontId="21" fillId="30" borderId="0" applyNumberFormat="0" applyBorder="0" applyAlignment="0" applyProtection="0"/>
    <xf numFmtId="0" fontId="50" fillId="5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0" fillId="67" borderId="0" applyNumberFormat="0" applyBorder="0" applyAlignment="0" applyProtection="0"/>
    <xf numFmtId="0" fontId="21" fillId="11" borderId="0" applyNumberFormat="0" applyBorder="0" applyAlignment="0" applyProtection="0"/>
    <xf numFmtId="0" fontId="20" fillId="57"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0" fillId="6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8" borderId="0" applyNumberFormat="0" applyBorder="0" applyAlignment="0" applyProtection="0"/>
    <xf numFmtId="0" fontId="21" fillId="15" borderId="0" applyNumberFormat="0" applyBorder="0" applyAlignment="0" applyProtection="0"/>
    <xf numFmtId="0" fontId="20" fillId="37" borderId="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0" borderId="0" applyNumberFormat="0" applyBorder="0" applyAlignment="0" applyProtection="0"/>
    <xf numFmtId="0" fontId="21" fillId="19" borderId="0" applyNumberFormat="0" applyBorder="0" applyAlignment="0" applyProtection="0"/>
    <xf numFmtId="0" fontId="20" fillId="39" borderId="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64" borderId="0" applyNumberFormat="0" applyBorder="0" applyAlignment="0" applyProtection="0"/>
    <xf numFmtId="0" fontId="21" fillId="23" borderId="0" applyNumberFormat="0" applyBorder="0" applyAlignment="0" applyProtection="0"/>
    <xf numFmtId="0" fontId="20" fillId="35"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6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67" borderId="0" applyNumberFormat="0" applyBorder="0" applyAlignment="0" applyProtection="0"/>
    <xf numFmtId="0" fontId="21" fillId="27" borderId="0" applyNumberFormat="0" applyBorder="0" applyAlignment="0" applyProtection="0"/>
    <xf numFmtId="0" fontId="20" fillId="57"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6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68" borderId="0" applyNumberFormat="0" applyBorder="0" applyAlignment="0" applyProtection="0"/>
    <xf numFmtId="0" fontId="21" fillId="31" borderId="0" applyNumberFormat="0" applyBorder="0" applyAlignment="0" applyProtection="0"/>
    <xf numFmtId="0" fontId="20" fillId="69" borderId="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6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95" fillId="36" borderId="0" applyNumberFormat="0" applyBorder="0" applyAlignment="0" applyProtection="0"/>
    <xf numFmtId="0" fontId="23" fillId="12" borderId="0" applyNumberFormat="0" applyBorder="0" applyAlignment="0" applyProtection="0"/>
    <xf numFmtId="0" fontId="95" fillId="36" borderId="0" applyNumberFormat="0" applyBorder="0" applyAlignment="0" applyProtection="0"/>
    <xf numFmtId="0" fontId="95" fillId="38" borderId="0" applyNumberFormat="0" applyBorder="0" applyAlignment="0" applyProtection="0"/>
    <xf numFmtId="0" fontId="23" fillId="16" borderId="0" applyNumberFormat="0" applyBorder="0" applyAlignment="0" applyProtection="0"/>
    <xf numFmtId="0" fontId="95" fillId="38" borderId="0" applyNumberFormat="0" applyBorder="0" applyAlignment="0" applyProtection="0"/>
    <xf numFmtId="0" fontId="95" fillId="40" borderId="0" applyNumberFormat="0" applyBorder="0" applyAlignment="0" applyProtection="0"/>
    <xf numFmtId="0" fontId="23" fillId="20" borderId="0" applyNumberFormat="0" applyBorder="0" applyAlignment="0" applyProtection="0"/>
    <xf numFmtId="0" fontId="95" fillId="40" borderId="0" applyNumberFormat="0" applyBorder="0" applyAlignment="0" applyProtection="0"/>
    <xf numFmtId="0" fontId="95" fillId="42" borderId="0" applyNumberFormat="0" applyBorder="0" applyAlignment="0" applyProtection="0"/>
    <xf numFmtId="0" fontId="23" fillId="24" borderId="0" applyNumberFormat="0" applyBorder="0" applyAlignment="0" applyProtection="0"/>
    <xf numFmtId="0" fontId="95" fillId="42" borderId="0" applyNumberFormat="0" applyBorder="0" applyAlignment="0" applyProtection="0"/>
    <xf numFmtId="0" fontId="95" fillId="44" borderId="0" applyNumberFormat="0" applyBorder="0" applyAlignment="0" applyProtection="0"/>
    <xf numFmtId="0" fontId="23" fillId="28" borderId="0" applyNumberFormat="0" applyBorder="0" applyAlignment="0" applyProtection="0"/>
    <xf numFmtId="0" fontId="95" fillId="44" borderId="0" applyNumberFormat="0" applyBorder="0" applyAlignment="0" applyProtection="0"/>
    <xf numFmtId="0" fontId="95" fillId="45" borderId="0" applyNumberFormat="0" applyBorder="0" applyAlignment="0" applyProtection="0"/>
    <xf numFmtId="0" fontId="23" fillId="32" borderId="0" applyNumberFormat="0" applyBorder="0" applyAlignment="0" applyProtection="0"/>
    <xf numFmtId="0" fontId="95" fillId="45" borderId="0" applyNumberFormat="0" applyBorder="0" applyAlignment="0" applyProtection="0"/>
    <xf numFmtId="0" fontId="95" fillId="46" borderId="0" applyNumberFormat="0" applyBorder="0" applyAlignment="0" applyProtection="0"/>
    <xf numFmtId="0" fontId="23" fillId="9" borderId="0" applyNumberFormat="0" applyBorder="0" applyAlignment="0" applyProtection="0"/>
    <xf numFmtId="0" fontId="95" fillId="46" borderId="0" applyNumberFormat="0" applyBorder="0" applyAlignment="0" applyProtection="0"/>
    <xf numFmtId="0" fontId="95" fillId="70" borderId="0" applyNumberFormat="0" applyBorder="0" applyAlignment="0" applyProtection="0"/>
    <xf numFmtId="0" fontId="23" fillId="13" borderId="0" applyNumberFormat="0" applyBorder="0" applyAlignment="0" applyProtection="0"/>
    <xf numFmtId="0" fontId="95" fillId="70" borderId="0" applyNumberFormat="0" applyBorder="0" applyAlignment="0" applyProtection="0"/>
    <xf numFmtId="0" fontId="95" fillId="47" borderId="0" applyNumberFormat="0" applyBorder="0" applyAlignment="0" applyProtection="0"/>
    <xf numFmtId="0" fontId="23" fillId="17" borderId="0" applyNumberFormat="0" applyBorder="0" applyAlignment="0" applyProtection="0"/>
    <xf numFmtId="0" fontId="95" fillId="47" borderId="0" applyNumberFormat="0" applyBorder="0" applyAlignment="0" applyProtection="0"/>
    <xf numFmtId="0" fontId="95" fillId="42" borderId="0" applyNumberFormat="0" applyBorder="0" applyAlignment="0" applyProtection="0"/>
    <xf numFmtId="0" fontId="23" fillId="21" borderId="0" applyNumberFormat="0" applyBorder="0" applyAlignment="0" applyProtection="0"/>
    <xf numFmtId="0" fontId="95" fillId="42" borderId="0" applyNumberFormat="0" applyBorder="0" applyAlignment="0" applyProtection="0"/>
    <xf numFmtId="0" fontId="95" fillId="44" borderId="0" applyNumberFormat="0" applyBorder="0" applyAlignment="0" applyProtection="0"/>
    <xf numFmtId="0" fontId="23" fillId="25" borderId="0" applyNumberFormat="0" applyBorder="0" applyAlignment="0" applyProtection="0"/>
    <xf numFmtId="0" fontId="95" fillId="44" borderId="0" applyNumberFormat="0" applyBorder="0" applyAlignment="0" applyProtection="0"/>
    <xf numFmtId="0" fontId="95" fillId="49" borderId="0" applyNumberFormat="0" applyBorder="0" applyAlignment="0" applyProtection="0"/>
    <xf numFmtId="0" fontId="23" fillId="29" borderId="0" applyNumberFormat="0" applyBorder="0" applyAlignment="0" applyProtection="0"/>
    <xf numFmtId="0" fontId="95" fillId="49" borderId="0" applyNumberFormat="0" applyBorder="0" applyAlignment="0" applyProtection="0"/>
    <xf numFmtId="0" fontId="97" fillId="51" borderId="0" applyNumberFormat="0" applyBorder="0" applyAlignment="0" applyProtection="0"/>
    <xf numFmtId="0" fontId="25" fillId="3" borderId="0" applyNumberFormat="0" applyBorder="0" applyAlignment="0" applyProtection="0"/>
    <xf numFmtId="0" fontId="97" fillId="51" borderId="0" applyNumberFormat="0" applyBorder="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99" fillId="53" borderId="76"/>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27" fillId="6" borderId="4"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0" fillId="33" borderId="77"/>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98" fillId="52" borderId="75" applyNumberFormat="0" applyAlignment="0" applyProtection="0"/>
    <xf numFmtId="0" fontId="98" fillId="52" borderId="75" applyNumberFormat="0" applyAlignment="0" applyProtection="0"/>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101" fillId="54" borderId="78"/>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98" fillId="52" borderId="75" applyNumberFormat="0" applyAlignment="0" applyProtection="0"/>
    <xf numFmtId="0" fontId="102" fillId="55" borderId="26" applyNumberFormat="0" applyAlignment="0" applyProtection="0"/>
    <xf numFmtId="0" fontId="29" fillId="7" borderId="7" applyNumberFormat="0" applyAlignment="0" applyProtection="0"/>
    <xf numFmtId="0" fontId="102" fillId="55" borderId="26" applyNumberFormat="0" applyAlignment="0" applyProtection="0"/>
    <xf numFmtId="0" fontId="17" fillId="0" borderId="0"/>
    <xf numFmtId="3" fontId="17" fillId="0" borderId="0"/>
    <xf numFmtId="3" fontId="17" fillId="0" borderId="0"/>
    <xf numFmtId="3" fontId="33" fillId="0" borderId="0"/>
    <xf numFmtId="3" fontId="17" fillId="0" borderId="0"/>
    <xf numFmtId="3" fontId="17" fillId="0" borderId="0"/>
    <xf numFmtId="3" fontId="17" fillId="0" borderId="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43" fillId="0" borderId="0" applyNumberFormat="0" applyFill="0" applyBorder="0" applyAlignment="0" applyProtection="0"/>
    <xf numFmtId="0" fontId="106" fillId="58" borderId="0" applyNumberFormat="0" applyBorder="0" applyAlignment="0" applyProtection="0"/>
    <xf numFmtId="0" fontId="37" fillId="2" borderId="0" applyNumberFormat="0" applyBorder="0" applyAlignment="0" applyProtection="0"/>
    <xf numFmtId="0" fontId="106" fillId="58" borderId="0" applyNumberFormat="0" applyBorder="0" applyAlignment="0" applyProtection="0"/>
    <xf numFmtId="0" fontId="145" fillId="0" borderId="89" applyNumberFormat="0" applyFill="0" applyAlignment="0" applyProtection="0"/>
    <xf numFmtId="0" fontId="39" fillId="0" borderId="1" applyNumberFormat="0" applyFill="0" applyAlignment="0" applyProtection="0"/>
    <xf numFmtId="0" fontId="145" fillId="0" borderId="89" applyNumberFormat="0" applyFill="0" applyAlignment="0" applyProtection="0"/>
    <xf numFmtId="0" fontId="146" fillId="0" borderId="90" applyNumberFormat="0" applyFill="0" applyAlignment="0" applyProtection="0"/>
    <xf numFmtId="0" fontId="41" fillId="0" borderId="2" applyNumberFormat="0" applyFill="0" applyAlignment="0" applyProtection="0"/>
    <xf numFmtId="0" fontId="146" fillId="0" borderId="90" applyNumberFormat="0" applyFill="0" applyAlignment="0" applyProtection="0"/>
    <xf numFmtId="0" fontId="110" fillId="0" borderId="29" applyNumberFormat="0" applyFill="0" applyAlignment="0" applyProtection="0"/>
    <xf numFmtId="0" fontId="43" fillId="0" borderId="3" applyNumberFormat="0" applyFill="0" applyAlignment="0" applyProtection="0"/>
    <xf numFmtId="0" fontId="110" fillId="0" borderId="29" applyNumberFormat="0" applyFill="0" applyAlignment="0" applyProtection="0"/>
    <xf numFmtId="0" fontId="110" fillId="0" borderId="0" applyNumberFormat="0" applyFill="0" applyBorder="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111" fillId="52" borderId="75" applyNumberFormat="0" applyAlignment="0" applyProtection="0"/>
    <xf numFmtId="0" fontId="111" fillId="52" borderId="75" applyNumberFormat="0" applyAlignment="0" applyProtection="0"/>
    <xf numFmtId="0" fontId="111" fillId="52" borderId="75" applyNumberFormat="0" applyAlignment="0" applyProtection="0"/>
    <xf numFmtId="0" fontId="111" fillId="52" borderId="75" applyNumberFormat="0" applyAlignment="0" applyProtection="0"/>
    <xf numFmtId="0" fontId="111" fillId="52"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6"/>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47" fillId="5" borderId="4"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39" borderId="77"/>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111" fillId="59" borderId="75" applyNumberFormat="0" applyAlignment="0" applyProtection="0"/>
    <xf numFmtId="0" fontId="111" fillId="59" borderId="75" applyNumberFormat="0" applyAlignment="0" applyProtection="0"/>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20" fillId="60" borderId="78"/>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1" fillId="59" borderId="75" applyNumberFormat="0" applyAlignment="0" applyProtection="0"/>
    <xf numFmtId="0" fontId="112" fillId="0" borderId="31" applyNumberFormat="0" applyFill="0" applyAlignment="0" applyProtection="0"/>
    <xf numFmtId="0" fontId="49" fillId="0" borderId="6" applyNumberFormat="0" applyFill="0" applyAlignment="0" applyProtection="0"/>
    <xf numFmtId="0" fontId="112" fillId="0" borderId="31" applyNumberFormat="0" applyFill="0" applyAlignment="0" applyProtection="0"/>
    <xf numFmtId="0" fontId="17" fillId="0" borderId="0"/>
    <xf numFmtId="0" fontId="114" fillId="61" borderId="0" applyNumberFormat="0" applyBorder="0" applyAlignment="0" applyProtection="0"/>
    <xf numFmtId="0" fontId="52" fillId="4" borderId="0" applyNumberFormat="0" applyBorder="0" applyAlignment="0" applyProtection="0"/>
    <xf numFmtId="0" fontId="114" fillId="6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3" fillId="0" borderId="0"/>
    <xf numFmtId="0" fontId="17" fillId="0" borderId="0"/>
    <xf numFmtId="0" fontId="32" fillId="0" borderId="0"/>
    <xf numFmtId="0" fontId="147"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7"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xf>
    <xf numFmtId="0" fontId="5" fillId="0" borderId="0"/>
    <xf numFmtId="0" fontId="5"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5" fillId="0" borderId="0"/>
    <xf numFmtId="0" fontId="5" fillId="0" borderId="0"/>
    <xf numFmtId="0" fontId="18" fillId="0" borderId="0"/>
    <xf numFmtId="0" fontId="55" fillId="0" borderId="0" applyNumberFormat="0" applyFill="0" applyBorder="0" applyProtection="0">
      <alignment vertical="top"/>
    </xf>
    <xf numFmtId="0" fontId="56"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55"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148" fillId="0" borderId="0"/>
    <xf numFmtId="0" fontId="5" fillId="0" borderId="0"/>
    <xf numFmtId="0" fontId="5" fillId="0" borderId="0"/>
    <xf numFmtId="0" fontId="50"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3" fillId="0" borderId="0"/>
    <xf numFmtId="0" fontId="17" fillId="0" borderId="0"/>
    <xf numFmtId="0" fontId="5" fillId="0" borderId="0"/>
    <xf numFmtId="0" fontId="1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5" fillId="0" borderId="0"/>
    <xf numFmtId="0" fontId="17" fillId="0" borderId="0"/>
    <xf numFmtId="0" fontId="5" fillId="0" borderId="0"/>
    <xf numFmtId="0" fontId="5" fillId="0" borderId="0"/>
    <xf numFmtId="0" fontId="5" fillId="0" borderId="0"/>
    <xf numFmtId="0" fontId="5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17"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21"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0"/>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39" borderId="81"/>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20" fillId="60" borderId="82"/>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21" fillId="8" borderId="8"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17" fillId="62" borderId="79"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50" fillId="62" borderId="79" applyNumberFormat="0" applyFon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5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59" fillId="6" borderId="5"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33" borderId="84"/>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09" fillId="54" borderId="85"/>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0" fontId="116" fillId="52" borderId="83" applyNumberFormat="0" applyAlignment="0" applyProtection="0"/>
    <xf numFmtId="9" fontId="15" fillId="0" borderId="0" applyFont="0" applyFill="0" applyBorder="0" applyAlignment="0" applyProtection="0"/>
    <xf numFmtId="9" fontId="17" fillId="0" borderId="0" applyFont="0" applyFill="0" applyBorder="0" applyAlignment="0" applyProtection="0"/>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6"/>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61" fillId="0" borderId="9"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09" fillId="0" borderId="88"/>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49" fillId="0" borderId="0" applyNumberFormat="0" applyFill="0" applyBorder="0" applyAlignment="0" applyProtection="0"/>
    <xf numFmtId="0" fontId="63" fillId="0" borderId="0" applyNumberFormat="0" applyFill="0" applyBorder="0" applyAlignment="0" applyProtection="0"/>
    <xf numFmtId="0" fontId="149" fillId="0" borderId="0" applyNumberFormat="0" applyFill="0" applyBorder="0" applyAlignment="0" applyProtection="0"/>
    <xf numFmtId="0" fontId="4"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2"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17"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2"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6" fillId="52" borderId="36" applyNumberFormat="0" applyAlignment="0" applyProtection="0"/>
    <xf numFmtId="0" fontId="3" fillId="8" borderId="8" applyNumberFormat="0" applyFont="0" applyAlignment="0" applyProtection="0"/>
    <xf numFmtId="0" fontId="111" fillId="59" borderId="47" applyNumberFormat="0" applyAlignment="0" applyProtection="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20" fillId="39" borderId="33"/>
    <xf numFmtId="0" fontId="3" fillId="0" borderId="0"/>
    <xf numFmtId="0" fontId="3" fillId="0" borderId="0"/>
    <xf numFmtId="0" fontId="3" fillId="0" borderId="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118" fillId="0" borderId="40" applyNumberFormat="0" applyFill="0" applyAlignment="0" applyProtection="0"/>
    <xf numFmtId="0" fontId="3" fillId="0" borderId="0"/>
    <xf numFmtId="0" fontId="118" fillId="0" borderId="40" applyNumberFormat="0" applyFill="0" applyAlignment="0" applyProtection="0"/>
    <xf numFmtId="0" fontId="20" fillId="39" borderId="33"/>
    <xf numFmtId="0" fontId="116" fillId="52" borderId="36"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20" fillId="39" borderId="33"/>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8" fillId="0" borderId="40" applyNumberFormat="0" applyFill="0" applyAlignment="0" applyProtection="0"/>
    <xf numFmtId="0" fontId="3" fillId="0" borderId="0"/>
    <xf numFmtId="0" fontId="3" fillId="0" borderId="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52"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52" borderId="47" applyNumberFormat="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3" fillId="8" borderId="8" applyNumberFormat="0" applyFont="0" applyAlignment="0" applyProtection="0"/>
    <xf numFmtId="0" fontId="3" fillId="0" borderId="0"/>
    <xf numFmtId="0" fontId="3" fillId="0" borderId="0"/>
    <xf numFmtId="0" fontId="116" fillId="52" borderId="3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9" borderId="33"/>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11" fillId="59" borderId="47" applyNumberFormat="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6" fillId="52" borderId="36"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6" fillId="52" borderId="36"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0" fillId="39" borderId="33"/>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3" fillId="8" borderId="8" applyNumberFormat="0" applyFont="0" applyAlignment="0" applyProtection="0"/>
    <xf numFmtId="0" fontId="3" fillId="0" borderId="0"/>
    <xf numFmtId="0" fontId="98" fillId="52" borderId="47" applyNumberFormat="0" applyAlignment="0" applyProtection="0"/>
    <xf numFmtId="0" fontId="118" fillId="0" borderId="40" applyNumberFormat="0" applyFill="0" applyAlignment="0" applyProtection="0"/>
    <xf numFmtId="0" fontId="3" fillId="0" borderId="0"/>
    <xf numFmtId="0" fontId="3" fillId="0" borderId="0"/>
    <xf numFmtId="0" fontId="3" fillId="0" borderId="0"/>
    <xf numFmtId="0" fontId="98" fillId="52" borderId="47" applyNumberFormat="0" applyAlignment="0" applyProtection="0"/>
    <xf numFmtId="0" fontId="116" fillId="52" borderId="36" applyNumberFormat="0" applyAlignment="0" applyProtection="0"/>
    <xf numFmtId="0" fontId="3" fillId="0" borderId="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3" fillId="0" borderId="0"/>
    <xf numFmtId="0" fontId="3" fillId="0" borderId="0"/>
    <xf numFmtId="0" fontId="111" fillId="59" borderId="47" applyNumberFormat="0" applyAlignment="0" applyProtection="0"/>
    <xf numFmtId="0" fontId="3" fillId="0" borderId="0"/>
    <xf numFmtId="0" fontId="3" fillId="0" borderId="0"/>
    <xf numFmtId="0" fontId="98" fillId="52" borderId="47" applyNumberFormat="0" applyAlignment="0" applyProtection="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98" fillId="52" borderId="47"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11" fillId="59" borderId="47" applyNumberFormat="0" applyAlignment="0" applyProtection="0"/>
    <xf numFmtId="0" fontId="3" fillId="0" borderId="0"/>
    <xf numFmtId="0" fontId="3" fillId="0" borderId="0"/>
    <xf numFmtId="0" fontId="3" fillId="0" borderId="0"/>
    <xf numFmtId="0" fontId="3" fillId="0" borderId="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3" fillId="0" borderId="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3" fillId="0" borderId="0"/>
    <xf numFmtId="0" fontId="111" fillId="59" borderId="47" applyNumberFormat="0" applyAlignment="0" applyProtection="0"/>
    <xf numFmtId="0" fontId="3" fillId="0" borderId="0"/>
    <xf numFmtId="0" fontId="111" fillId="59" borderId="47" applyNumberFormat="0" applyAlignment="0" applyProtection="0"/>
    <xf numFmtId="0" fontId="98" fillId="52" borderId="47" applyNumberFormat="0" applyAlignment="0" applyProtection="0"/>
    <xf numFmtId="0" fontId="3" fillId="0" borderId="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3" fillId="0" borderId="0"/>
    <xf numFmtId="0" fontId="98" fillId="52"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59"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52" borderId="47" applyNumberFormat="0" applyAlignment="0" applyProtection="0"/>
    <xf numFmtId="0" fontId="3" fillId="8" borderId="8" applyNumberFormat="0" applyFont="0" applyAlignment="0" applyProtection="0"/>
    <xf numFmtId="0" fontId="111" fillId="59" borderId="47" applyNumberFormat="0" applyAlignment="0" applyProtection="0"/>
    <xf numFmtId="0" fontId="111" fillId="59" borderId="47" applyNumberFormat="0" applyAlignment="0" applyProtection="0"/>
    <xf numFmtId="0" fontId="118" fillId="0" borderId="40" applyNumberFormat="0" applyFill="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20" fillId="39" borderId="33"/>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20" fillId="39" borderId="33"/>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20" fillId="39" borderId="33"/>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98" fillId="52" borderId="47" applyNumberFormat="0" applyAlignment="0" applyProtection="0"/>
    <xf numFmtId="0" fontId="116" fillId="52" borderId="36" applyNumberFormat="0" applyAlignment="0" applyProtection="0"/>
    <xf numFmtId="0" fontId="20" fillId="39" borderId="33"/>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118" fillId="0" borderId="40" applyNumberFormat="0" applyFill="0" applyAlignment="0" applyProtection="0"/>
    <xf numFmtId="0" fontId="111" fillId="59" borderId="47" applyNumberFormat="0" applyAlignment="0" applyProtection="0"/>
    <xf numFmtId="0" fontId="111" fillId="59" borderId="47" applyNumberFormat="0" applyAlignment="0" applyProtection="0"/>
    <xf numFmtId="0" fontId="20" fillId="39" borderId="33"/>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98" fillId="52" borderId="47" applyNumberFormat="0" applyAlignment="0" applyProtection="0"/>
    <xf numFmtId="0" fontId="118" fillId="0" borderId="40" applyNumberFormat="0" applyFill="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6" fillId="52" borderId="36" applyNumberFormat="0" applyAlignment="0" applyProtection="0"/>
    <xf numFmtId="0" fontId="116" fillId="52" borderId="36" applyNumberFormat="0" applyAlignment="0" applyProtection="0"/>
    <xf numFmtId="0" fontId="20" fillId="39" borderId="33"/>
    <xf numFmtId="0" fontId="111" fillId="59" borderId="47" applyNumberFormat="0" applyAlignment="0" applyProtection="0"/>
    <xf numFmtId="0" fontId="3" fillId="0" borderId="0"/>
    <xf numFmtId="0" fontId="111"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2" borderId="47" applyNumberFormat="0" applyAlignment="0" applyProtection="0"/>
    <xf numFmtId="0" fontId="111" fillId="52" borderId="47"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6" fillId="52" borderId="36" applyNumberFormat="0" applyAlignment="0" applyProtection="0"/>
    <xf numFmtId="0" fontId="116" fillId="52" borderId="36" applyNumberFormat="0" applyAlignment="0" applyProtection="0"/>
    <xf numFmtId="0" fontId="20" fillId="39" borderId="33"/>
    <xf numFmtId="0" fontId="98" fillId="52" borderId="47" applyNumberFormat="0" applyAlignment="0" applyProtection="0"/>
    <xf numFmtId="0" fontId="111" fillId="59" borderId="47" applyNumberFormat="0" applyAlignment="0" applyProtection="0"/>
    <xf numFmtId="0" fontId="116" fillId="52" borderId="36" applyNumberFormat="0" applyAlignment="0" applyProtection="0"/>
    <xf numFmtId="0" fontId="20" fillId="39" borderId="33"/>
    <xf numFmtId="0" fontId="98" fillId="52" borderId="47" applyNumberFormat="0" applyAlignment="0" applyProtection="0"/>
    <xf numFmtId="0" fontId="98" fillId="52" borderId="47" applyNumberFormat="0" applyAlignment="0" applyProtection="0"/>
    <xf numFmtId="0" fontId="118" fillId="0" borderId="40" applyNumberFormat="0" applyFill="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20" fillId="39" borderId="33"/>
    <xf numFmtId="0" fontId="116" fillId="52" borderId="36" applyNumberFormat="0" applyAlignment="0" applyProtection="0"/>
    <xf numFmtId="0" fontId="116" fillId="52" borderId="36"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20" fillId="39" borderId="33"/>
    <xf numFmtId="0" fontId="111" fillId="59" borderId="47" applyNumberFormat="0" applyAlignment="0" applyProtection="0"/>
    <xf numFmtId="0" fontId="116" fillId="52" borderId="36" applyNumberFormat="0" applyAlignment="0" applyProtection="0"/>
    <xf numFmtId="0" fontId="20" fillId="39" borderId="33"/>
    <xf numFmtId="0" fontId="116" fillId="52" borderId="36" applyNumberFormat="0" applyAlignment="0" applyProtection="0"/>
    <xf numFmtId="0" fontId="98" fillId="52" borderId="47" applyNumberFormat="0" applyAlignment="0" applyProtection="0"/>
    <xf numFmtId="0" fontId="20" fillId="39" borderId="33"/>
    <xf numFmtId="0" fontId="111" fillId="59" borderId="47" applyNumberFormat="0" applyAlignment="0" applyProtection="0"/>
    <xf numFmtId="0" fontId="20" fillId="39" borderId="33"/>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8" fillId="0" borderId="40" applyNumberFormat="0" applyFill="0" applyAlignment="0" applyProtection="0"/>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20" fillId="39" borderId="33"/>
    <xf numFmtId="0" fontId="20" fillId="39" borderId="33"/>
    <xf numFmtId="0" fontId="20" fillId="39" borderId="33"/>
    <xf numFmtId="0" fontId="20" fillId="39" borderId="33"/>
    <xf numFmtId="0" fontId="20" fillId="39" borderId="33"/>
    <xf numFmtId="0" fontId="20" fillId="39" borderId="33"/>
    <xf numFmtId="0" fontId="20" fillId="39" borderId="33"/>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8" fillId="0" borderId="40"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20" fillId="39" borderId="33"/>
    <xf numFmtId="0" fontId="98" fillId="52" borderId="47" applyNumberFormat="0" applyAlignment="0" applyProtection="0"/>
    <xf numFmtId="0" fontId="20" fillId="39" borderId="33"/>
    <xf numFmtId="0" fontId="116" fillId="52" borderId="36" applyNumberFormat="0" applyAlignment="0" applyProtection="0"/>
    <xf numFmtId="0" fontId="111" fillId="59" borderId="47" applyNumberFormat="0" applyAlignment="0" applyProtection="0"/>
    <xf numFmtId="0" fontId="20" fillId="39" borderId="33"/>
    <xf numFmtId="0" fontId="98" fillId="52" borderId="47" applyNumberFormat="0" applyAlignment="0" applyProtection="0"/>
    <xf numFmtId="0" fontId="98" fillId="52" borderId="47" applyNumberFormat="0" applyAlignment="0" applyProtection="0"/>
    <xf numFmtId="0" fontId="118" fillId="0" borderId="40" applyNumberFormat="0" applyFill="0" applyAlignment="0" applyProtection="0"/>
    <xf numFmtId="0" fontId="118" fillId="0" borderId="40" applyNumberFormat="0" applyFill="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6" fillId="52" borderId="36" applyNumberFormat="0" applyAlignment="0" applyProtection="0"/>
    <xf numFmtId="0" fontId="118" fillId="0" borderId="40"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98" fillId="52" borderId="47" applyNumberFormat="0" applyAlignment="0" applyProtection="0"/>
    <xf numFmtId="0" fontId="20" fillId="39" borderId="33"/>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8" fillId="0" borderId="40" applyNumberFormat="0" applyFill="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8" fillId="0" borderId="40" applyNumberFormat="0" applyFill="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20" fillId="39" borderId="33"/>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20" fillId="39" borderId="33"/>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20" fillId="39" borderId="33"/>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98" fillId="52" borderId="47" applyNumberFormat="0" applyAlignment="0" applyProtection="0"/>
    <xf numFmtId="0" fontId="116" fillId="52" borderId="36" applyNumberFormat="0" applyAlignment="0" applyProtection="0"/>
    <xf numFmtId="0" fontId="20" fillId="39" borderId="33"/>
    <xf numFmtId="0" fontId="116" fillId="52" borderId="36"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118" fillId="0" borderId="40" applyNumberFormat="0" applyFill="0" applyAlignment="0" applyProtection="0"/>
    <xf numFmtId="0" fontId="111" fillId="59" borderId="47" applyNumberFormat="0" applyAlignment="0" applyProtection="0"/>
    <xf numFmtId="0" fontId="111" fillId="59" borderId="47" applyNumberFormat="0" applyAlignment="0" applyProtection="0"/>
    <xf numFmtId="0" fontId="20" fillId="39" borderId="33"/>
    <xf numFmtId="0" fontId="98" fillId="52" borderId="47" applyNumberFormat="0" applyAlignment="0" applyProtection="0"/>
    <xf numFmtId="0" fontId="111" fillId="59" borderId="47" applyNumberFormat="0" applyAlignment="0" applyProtection="0"/>
    <xf numFmtId="0" fontId="98" fillId="52" borderId="47" applyNumberFormat="0" applyAlignment="0" applyProtection="0"/>
    <xf numFmtId="0" fontId="116" fillId="52" borderId="36" applyNumberFormat="0" applyAlignment="0" applyProtection="0"/>
    <xf numFmtId="0" fontId="98" fillId="52" borderId="47" applyNumberFormat="0" applyAlignment="0" applyProtection="0"/>
    <xf numFmtId="0" fontId="118" fillId="0" borderId="40" applyNumberFormat="0" applyFill="0" applyAlignment="0" applyProtection="0"/>
    <xf numFmtId="0" fontId="116" fillId="52" borderId="36"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98" fillId="52"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98" fillId="52" borderId="47" applyNumberFormat="0" applyAlignment="0" applyProtection="0"/>
    <xf numFmtId="0" fontId="111" fillId="59" borderId="47" applyNumberFormat="0" applyAlignment="0" applyProtection="0"/>
    <xf numFmtId="0" fontId="111" fillId="59" borderId="47" applyNumberFormat="0" applyAlignment="0" applyProtection="0"/>
    <xf numFmtId="0" fontId="116" fillId="52" borderId="36" applyNumberFormat="0" applyAlignment="0" applyProtection="0"/>
    <xf numFmtId="0" fontId="116" fillId="52" borderId="36" applyNumberFormat="0" applyAlignment="0" applyProtection="0"/>
    <xf numFmtId="0" fontId="20" fillId="39" borderId="33"/>
    <xf numFmtId="0" fontId="111" fillId="59" borderId="47" applyNumberFormat="0" applyAlignment="0" applyProtection="0"/>
    <xf numFmtId="0" fontId="111" fillId="52" borderId="47" applyNumberFormat="0" applyAlignment="0" applyProtection="0"/>
    <xf numFmtId="0" fontId="3" fillId="0" borderId="0"/>
    <xf numFmtId="0" fontId="3" fillId="0" borderId="0"/>
    <xf numFmtId="0" fontId="3" fillId="0" borderId="0"/>
    <xf numFmtId="0" fontId="2" fillId="0" borderId="0"/>
    <xf numFmtId="0" fontId="1" fillId="0" borderId="0"/>
    <xf numFmtId="0" fontId="151" fillId="0" borderId="0"/>
    <xf numFmtId="0" fontId="18" fillId="0" borderId="0" applyNumberFormat="0" applyFont="0" applyFill="0" applyBorder="0" applyAlignment="0" applyProtection="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2">
    <xf numFmtId="0" fontId="0" fillId="0" borderId="0" xfId="0"/>
    <xf numFmtId="0" fontId="16" fillId="0" borderId="10" xfId="1" applyFont="1" applyBorder="1" applyAlignment="1">
      <alignment horizontal="center" wrapText="1"/>
    </xf>
    <xf numFmtId="0" fontId="17" fillId="0" borderId="0" xfId="0" applyFont="1"/>
    <xf numFmtId="0" fontId="16" fillId="0" borderId="0" xfId="2" applyFont="1" applyAlignment="1">
      <alignment wrapText="1"/>
    </xf>
    <xf numFmtId="0" fontId="18" fillId="0" borderId="0" xfId="2" applyFont="1" applyAlignment="1">
      <alignment wrapText="1"/>
    </xf>
    <xf numFmtId="0" fontId="16" fillId="0" borderId="0" xfId="1" applyFont="1" applyAlignment="1">
      <alignment wrapText="1"/>
    </xf>
    <xf numFmtId="0" fontId="18" fillId="0" borderId="0" xfId="1" applyFont="1" applyAlignment="1">
      <alignment wrapText="1"/>
    </xf>
    <xf numFmtId="0" fontId="16" fillId="0" borderId="0" xfId="0" applyFont="1"/>
    <xf numFmtId="0" fontId="18" fillId="0" borderId="0" xfId="0" applyFont="1" applyFill="1" applyBorder="1" applyAlignment="1">
      <alignment horizontal="center"/>
    </xf>
    <xf numFmtId="0" fontId="18" fillId="0" borderId="0" xfId="0" applyFont="1" applyBorder="1"/>
    <xf numFmtId="0" fontId="18" fillId="0" borderId="0" xfId="0" applyFont="1" applyBorder="1" applyAlignment="1">
      <alignment horizontal="center"/>
    </xf>
    <xf numFmtId="0" fontId="65" fillId="0" borderId="0" xfId="0" applyFont="1" applyAlignment="1">
      <alignment horizontal="center"/>
    </xf>
    <xf numFmtId="0" fontId="65" fillId="0" borderId="0" xfId="0" applyFont="1" applyAlignment="1">
      <alignment horizontal="left"/>
    </xf>
    <xf numFmtId="0" fontId="65" fillId="0" borderId="0" xfId="0" applyFont="1" applyAlignment="1">
      <alignment horizontal="left" wrapText="1"/>
    </xf>
    <xf numFmtId="0" fontId="65" fillId="0" borderId="0" xfId="0" applyFont="1" applyAlignment="1">
      <alignment horizontal="center" wrapText="1"/>
    </xf>
    <xf numFmtId="0" fontId="21" fillId="0" borderId="0" xfId="0" applyFont="1" applyAlignment="1">
      <alignment horizontal="left"/>
    </xf>
    <xf numFmtId="0" fontId="66" fillId="0" borderId="0" xfId="207" applyFont="1" applyFill="1" applyAlignment="1">
      <alignment horizontal="left"/>
    </xf>
    <xf numFmtId="0" fontId="66" fillId="0" borderId="0" xfId="207" applyFont="1" applyAlignment="1">
      <alignment horizontal="left"/>
    </xf>
    <xf numFmtId="0" fontId="66" fillId="0" borderId="0" xfId="207" applyFont="1" applyFill="1" applyBorder="1" applyAlignment="1">
      <alignment horizontal="left"/>
    </xf>
    <xf numFmtId="0" fontId="66" fillId="0" borderId="0" xfId="207" applyFont="1" applyBorder="1" applyAlignment="1">
      <alignment horizontal="left"/>
    </xf>
    <xf numFmtId="0" fontId="66" fillId="0" borderId="0" xfId="207" applyFont="1" applyAlignment="1">
      <alignment horizontal="left" wrapText="1"/>
    </xf>
    <xf numFmtId="0" fontId="66" fillId="0" borderId="0" xfId="156" applyFont="1" applyBorder="1" applyAlignment="1">
      <alignment horizontal="left"/>
    </xf>
    <xf numFmtId="0" fontId="66" fillId="0" borderId="0" xfId="156" applyFont="1" applyBorder="1" applyAlignment="1">
      <alignment horizontal="left" wrapText="1"/>
    </xf>
    <xf numFmtId="0" fontId="66" fillId="0" borderId="0" xfId="156" applyFont="1" applyFill="1" applyBorder="1" applyAlignment="1">
      <alignment horizontal="left"/>
    </xf>
    <xf numFmtId="0" fontId="66" fillId="0" borderId="0" xfId="156" applyFont="1" applyFill="1" applyBorder="1" applyAlignment="1">
      <alignment horizontal="left" wrapText="1"/>
    </xf>
    <xf numFmtId="0" fontId="66" fillId="0" borderId="0" xfId="156" applyFont="1" applyAlignment="1">
      <alignment horizontal="left"/>
    </xf>
    <xf numFmtId="0" fontId="66" fillId="0" borderId="0" xfId="156" applyFont="1" applyBorder="1" applyAlignment="1">
      <alignment horizontal="left" vertical="center"/>
    </xf>
    <xf numFmtId="0" fontId="21" fillId="0" borderId="0" xfId="0" applyFont="1" applyAlignment="1">
      <alignment horizontal="left" vertical="center"/>
    </xf>
    <xf numFmtId="0" fontId="67" fillId="0" borderId="0" xfId="225" applyFont="1" applyFill="1" applyBorder="1" applyAlignment="1">
      <alignment horizontal="left" vertical="center" wrapText="1"/>
    </xf>
    <xf numFmtId="0" fontId="66" fillId="0" borderId="0" xfId="156" applyFont="1" applyBorder="1" applyAlignment="1">
      <alignment horizontal="left" vertical="center" wrapText="1"/>
    </xf>
    <xf numFmtId="0" fontId="66" fillId="0" borderId="0" xfId="151" applyFont="1" applyFill="1" applyBorder="1" applyAlignment="1" applyProtection="1">
      <alignment horizontal="left"/>
    </xf>
    <xf numFmtId="0" fontId="66" fillId="0" borderId="0" xfId="151" applyFont="1" applyBorder="1" applyAlignment="1">
      <alignment horizontal="left"/>
    </xf>
    <xf numFmtId="0" fontId="66" fillId="0" borderId="0" xfId="164" applyFont="1" applyFill="1" applyBorder="1" applyAlignment="1">
      <alignment horizontal="left"/>
    </xf>
    <xf numFmtId="0" fontId="66" fillId="0" borderId="0" xfId="151" applyFont="1" applyFill="1" applyBorder="1" applyAlignment="1">
      <alignment horizontal="left"/>
    </xf>
    <xf numFmtId="0" fontId="18" fillId="0" borderId="0" xfId="0" applyFont="1" applyBorder="1" applyAlignment="1">
      <alignment horizontal="left"/>
    </xf>
    <xf numFmtId="0" fontId="21" fillId="0" borderId="11" xfId="0" applyFont="1" applyBorder="1" applyAlignment="1">
      <alignment horizontal="left"/>
    </xf>
    <xf numFmtId="0" fontId="16" fillId="0" borderId="0" xfId="0" applyFont="1" applyBorder="1" applyAlignment="1">
      <alignment horizontal="left" wrapText="1"/>
    </xf>
    <xf numFmtId="0" fontId="21" fillId="0" borderId="0" xfId="153" applyFont="1"/>
    <xf numFmtId="49" fontId="61" fillId="0" borderId="0" xfId="153" applyNumberFormat="1" applyFont="1" applyAlignment="1">
      <alignment horizontal="right" vertical="top"/>
    </xf>
    <xf numFmtId="49" fontId="61" fillId="0" borderId="0" xfId="153" applyNumberFormat="1" applyFont="1" applyAlignment="1">
      <alignment vertical="top"/>
    </xf>
    <xf numFmtId="49" fontId="21" fillId="0" borderId="0" xfId="153" applyNumberFormat="1" applyFont="1" applyAlignment="1">
      <alignment vertical="top"/>
    </xf>
    <xf numFmtId="49" fontId="21" fillId="0" borderId="0" xfId="153" applyNumberFormat="1" applyFont="1" applyAlignment="1">
      <alignment vertical="top" wrapText="1"/>
    </xf>
    <xf numFmtId="0" fontId="65" fillId="0" borderId="0" xfId="153" applyFont="1"/>
    <xf numFmtId="0" fontId="61" fillId="0" borderId="0" xfId="153" applyNumberFormat="1" applyFont="1" applyAlignment="1">
      <alignment horizontal="center" vertical="top"/>
    </xf>
    <xf numFmtId="0" fontId="70" fillId="0" borderId="0" xfId="230" applyFont="1" applyBorder="1" applyAlignment="1">
      <alignment horizontal="center" vertical="center"/>
    </xf>
    <xf numFmtId="0" fontId="71" fillId="0" borderId="0" xfId="230" applyFont="1" applyBorder="1"/>
    <xf numFmtId="0" fontId="72" fillId="0" borderId="0" xfId="230" applyFont="1" applyBorder="1" applyAlignment="1"/>
    <xf numFmtId="0" fontId="73" fillId="0" borderId="0" xfId="230" applyFont="1" applyBorder="1" applyAlignment="1">
      <alignment horizontal="left"/>
    </xf>
    <xf numFmtId="49" fontId="72" fillId="0" borderId="0" xfId="230" applyNumberFormat="1" applyFont="1" applyBorder="1" applyAlignment="1">
      <alignment horizontal="center"/>
    </xf>
    <xf numFmtId="49" fontId="72" fillId="0" borderId="0" xfId="230" applyNumberFormat="1" applyFont="1" applyFill="1" applyBorder="1" applyAlignment="1">
      <alignment horizontal="center"/>
    </xf>
    <xf numFmtId="49" fontId="74" fillId="0" borderId="0" xfId="230" applyNumberFormat="1" applyFont="1" applyBorder="1" applyAlignment="1">
      <alignment horizontal="center"/>
    </xf>
    <xf numFmtId="49" fontId="72" fillId="0" borderId="0" xfId="230" applyNumberFormat="1" applyFont="1" applyBorder="1" applyAlignment="1">
      <alignment horizontal="left"/>
    </xf>
    <xf numFmtId="49" fontId="72" fillId="0" borderId="0" xfId="230" applyNumberFormat="1" applyFont="1" applyFill="1" applyBorder="1" applyAlignment="1">
      <alignment horizontal="left"/>
    </xf>
    <xf numFmtId="0" fontId="72" fillId="0" borderId="0" xfId="230" applyFont="1" applyBorder="1" applyAlignment="1">
      <alignment horizontal="center"/>
    </xf>
    <xf numFmtId="0" fontId="75" fillId="0" borderId="0" xfId="230" applyFont="1" applyBorder="1" applyAlignment="1">
      <alignment horizontal="left"/>
    </xf>
    <xf numFmtId="0" fontId="75" fillId="0" borderId="16" xfId="230" applyFont="1" applyFill="1" applyBorder="1" applyAlignment="1">
      <alignment horizontal="left" wrapText="1"/>
    </xf>
    <xf numFmtId="0" fontId="75" fillId="0" borderId="0" xfId="230" applyFont="1" applyFill="1" applyBorder="1" applyAlignment="1">
      <alignment horizontal="left" wrapText="1"/>
    </xf>
    <xf numFmtId="0" fontId="75" fillId="0" borderId="13" xfId="230" applyFont="1" applyFill="1" applyBorder="1" applyAlignment="1">
      <alignment horizontal="left" wrapText="1"/>
    </xf>
    <xf numFmtId="0" fontId="75" fillId="0" borderId="0" xfId="230" applyFont="1" applyBorder="1" applyAlignment="1">
      <alignment horizontal="left" wrapText="1"/>
    </xf>
    <xf numFmtId="0" fontId="76" fillId="0" borderId="0" xfId="230" applyFont="1" applyBorder="1"/>
    <xf numFmtId="0" fontId="77" fillId="0" borderId="0" xfId="230" applyFont="1" applyBorder="1" applyAlignment="1">
      <alignment horizontal="center" vertical="center"/>
    </xf>
    <xf numFmtId="0" fontId="78" fillId="0" borderId="0" xfId="230" applyFont="1" applyBorder="1" applyAlignment="1">
      <alignment horizontal="left" vertical="center"/>
    </xf>
    <xf numFmtId="0" fontId="79" fillId="0" borderId="0" xfId="230" applyFont="1" applyBorder="1" applyAlignment="1">
      <alignment vertical="center"/>
    </xf>
    <xf numFmtId="0" fontId="79" fillId="0" borderId="0" xfId="230" applyFont="1" applyBorder="1" applyAlignment="1">
      <alignment horizontal="left" vertical="center"/>
    </xf>
    <xf numFmtId="49" fontId="72" fillId="0" borderId="0" xfId="230" applyNumberFormat="1" applyFont="1" applyBorder="1" applyAlignment="1">
      <alignment horizontal="center" vertical="center"/>
    </xf>
    <xf numFmtId="49" fontId="72" fillId="0" borderId="0" xfId="230" applyNumberFormat="1" applyFont="1" applyFill="1" applyBorder="1" applyAlignment="1">
      <alignment horizontal="center" vertical="center"/>
    </xf>
    <xf numFmtId="49" fontId="74" fillId="0" borderId="0" xfId="230" applyNumberFormat="1" applyFont="1" applyBorder="1" applyAlignment="1">
      <alignment horizontal="center" vertical="center"/>
    </xf>
    <xf numFmtId="49" fontId="72" fillId="0" borderId="16" xfId="230" applyNumberFormat="1" applyFont="1" applyFill="1" applyBorder="1" applyAlignment="1">
      <alignment horizontal="left" vertical="center"/>
    </xf>
    <xf numFmtId="49" fontId="72" fillId="0" borderId="0" xfId="230" applyNumberFormat="1" applyFont="1" applyFill="1" applyBorder="1" applyAlignment="1">
      <alignment horizontal="left" vertical="center"/>
    </xf>
    <xf numFmtId="0" fontId="72" fillId="0" borderId="13" xfId="230" applyFont="1" applyFill="1" applyBorder="1" applyAlignment="1">
      <alignment horizontal="center" vertical="center"/>
    </xf>
    <xf numFmtId="0" fontId="72" fillId="0" borderId="0" xfId="230" applyFont="1" applyFill="1" applyBorder="1" applyAlignment="1">
      <alignment horizontal="center" vertical="center"/>
    </xf>
    <xf numFmtId="0" fontId="75" fillId="0" borderId="0" xfId="230" applyFont="1" applyBorder="1" applyAlignment="1">
      <alignment horizontal="left" vertical="center"/>
    </xf>
    <xf numFmtId="0" fontId="75" fillId="0" borderId="16" xfId="231" applyFont="1" applyFill="1" applyBorder="1" applyAlignment="1">
      <alignment horizontal="left" vertical="center"/>
    </xf>
    <xf numFmtId="0" fontId="75" fillId="0" borderId="0" xfId="231" applyFont="1" applyFill="1" applyBorder="1" applyAlignment="1">
      <alignment horizontal="left" vertical="center"/>
    </xf>
    <xf numFmtId="0" fontId="73" fillId="0" borderId="13" xfId="231" applyFont="1" applyFill="1" applyBorder="1" applyAlignment="1">
      <alignment horizontal="left" vertical="center"/>
    </xf>
    <xf numFmtId="0" fontId="75" fillId="0" borderId="0" xfId="230" applyFont="1" applyBorder="1" applyAlignment="1">
      <alignment horizontal="center" vertical="center" wrapText="1"/>
    </xf>
    <xf numFmtId="0" fontId="76" fillId="0" borderId="0" xfId="230" applyFont="1" applyBorder="1" applyAlignment="1"/>
    <xf numFmtId="0" fontId="71" fillId="0" borderId="0" xfId="230" applyFont="1" applyBorder="1" applyAlignment="1">
      <alignment horizontal="center"/>
    </xf>
    <xf numFmtId="0" fontId="83" fillId="0" borderId="0" xfId="230" applyFont="1" applyBorder="1" applyAlignment="1">
      <alignment horizontal="left"/>
    </xf>
    <xf numFmtId="49" fontId="74" fillId="0" borderId="0" xfId="230" applyNumberFormat="1" applyFont="1" applyFill="1" applyBorder="1" applyAlignment="1">
      <alignment horizontal="center"/>
    </xf>
    <xf numFmtId="49" fontId="72" fillId="0" borderId="16" xfId="230" applyNumberFormat="1" applyFont="1" applyFill="1" applyBorder="1" applyAlignment="1">
      <alignment horizontal="center"/>
    </xf>
    <xf numFmtId="0" fontId="72" fillId="0" borderId="13" xfId="230" applyFont="1" applyFill="1" applyBorder="1" applyAlignment="1">
      <alignment horizontal="center"/>
    </xf>
    <xf numFmtId="0" fontId="72" fillId="0" borderId="0" xfId="230" applyFont="1" applyFill="1" applyBorder="1" applyAlignment="1">
      <alignment horizontal="center"/>
    </xf>
    <xf numFmtId="0" fontId="75" fillId="0" borderId="0" xfId="230" applyFont="1" applyFill="1" applyBorder="1" applyAlignment="1">
      <alignment horizontal="left"/>
    </xf>
    <xf numFmtId="0" fontId="73" fillId="0" borderId="16" xfId="232" applyFont="1" applyFill="1" applyBorder="1" applyAlignment="1">
      <alignment horizontal="left" wrapText="1"/>
    </xf>
    <xf numFmtId="0" fontId="73" fillId="0" borderId="0" xfId="232" applyFont="1" applyFill="1" applyBorder="1" applyAlignment="1">
      <alignment horizontal="left" wrapText="1"/>
    </xf>
    <xf numFmtId="0" fontId="72" fillId="0" borderId="13" xfId="231" applyFont="1" applyFill="1" applyBorder="1" applyAlignment="1">
      <alignment horizontal="left"/>
    </xf>
    <xf numFmtId="0" fontId="75" fillId="0" borderId="0" xfId="230" applyFont="1" applyFill="1" applyBorder="1" applyAlignment="1">
      <alignment wrapText="1"/>
    </xf>
    <xf numFmtId="0" fontId="84" fillId="0" borderId="0" xfId="230" applyFont="1" applyBorder="1" applyAlignment="1">
      <alignment horizontal="left"/>
    </xf>
    <xf numFmtId="49" fontId="72" fillId="0" borderId="0" xfId="230" applyNumberFormat="1" applyFont="1" applyFill="1" applyBorder="1" applyAlignment="1">
      <alignment horizontal="center" wrapText="1"/>
    </xf>
    <xf numFmtId="0" fontId="73" fillId="0" borderId="16" xfId="232" applyFont="1" applyFill="1" applyBorder="1" applyAlignment="1">
      <alignment horizontal="left"/>
    </xf>
    <xf numFmtId="0" fontId="73" fillId="0" borderId="0" xfId="232" applyFont="1" applyFill="1" applyBorder="1" applyAlignment="1">
      <alignment horizontal="left"/>
    </xf>
    <xf numFmtId="0" fontId="83" fillId="0" borderId="0" xfId="230" applyFont="1" applyBorder="1" applyAlignment="1"/>
    <xf numFmtId="0" fontId="85" fillId="0" borderId="0" xfId="152" applyFont="1" applyBorder="1" applyAlignment="1">
      <alignment horizontal="left"/>
    </xf>
    <xf numFmtId="0" fontId="75" fillId="0" borderId="0" xfId="230" applyFont="1" applyFill="1" applyBorder="1" applyAlignment="1"/>
    <xf numFmtId="0" fontId="72" fillId="0" borderId="0" xfId="230" quotePrefix="1" applyFont="1" applyFill="1" applyBorder="1" applyAlignment="1">
      <alignment horizontal="center"/>
    </xf>
    <xf numFmtId="0" fontId="86" fillId="0" borderId="0" xfId="230" applyFont="1" applyFill="1" applyBorder="1" applyAlignment="1">
      <alignment horizontal="left" wrapText="1"/>
    </xf>
    <xf numFmtId="0" fontId="73" fillId="0" borderId="0" xfId="230" applyFont="1" applyBorder="1" applyAlignment="1"/>
    <xf numFmtId="0" fontId="75" fillId="0" borderId="0" xfId="152" applyFont="1" applyBorder="1" applyAlignment="1">
      <alignment horizontal="left"/>
    </xf>
    <xf numFmtId="0" fontId="73" fillId="0" borderId="16" xfId="231" applyFont="1" applyFill="1" applyBorder="1" applyAlignment="1">
      <alignment horizontal="left"/>
    </xf>
    <xf numFmtId="0" fontId="73" fillId="0" borderId="0" xfId="231" applyFont="1" applyFill="1" applyBorder="1" applyAlignment="1">
      <alignment horizontal="left"/>
    </xf>
    <xf numFmtId="0" fontId="72" fillId="0" borderId="13" xfId="230" quotePrefix="1" applyFont="1" applyFill="1" applyBorder="1" applyAlignment="1">
      <alignment horizontal="center"/>
    </xf>
    <xf numFmtId="16" fontId="75" fillId="0" borderId="0" xfId="230" quotePrefix="1" applyNumberFormat="1" applyFont="1" applyFill="1" applyBorder="1" applyAlignment="1">
      <alignment horizontal="left"/>
    </xf>
    <xf numFmtId="0" fontId="71" fillId="0" borderId="0" xfId="230" applyFont="1" applyFill="1" applyBorder="1" applyAlignment="1">
      <alignment horizontal="center"/>
    </xf>
    <xf numFmtId="49" fontId="72" fillId="0" borderId="0" xfId="230" quotePrefix="1" applyNumberFormat="1" applyFont="1" applyFill="1" applyBorder="1" applyAlignment="1">
      <alignment horizontal="center"/>
    </xf>
    <xf numFmtId="0" fontId="86" fillId="0" borderId="0" xfId="230" applyFont="1" applyFill="1" applyBorder="1" applyAlignment="1">
      <alignment horizontal="left"/>
    </xf>
    <xf numFmtId="0" fontId="84" fillId="0" borderId="0" xfId="230" applyFont="1" applyBorder="1" applyAlignment="1"/>
    <xf numFmtId="0" fontId="71" fillId="0" borderId="0" xfId="152" applyFont="1" applyFill="1"/>
    <xf numFmtId="0" fontId="72" fillId="0" borderId="0" xfId="152" applyFont="1" applyFill="1" applyAlignment="1">
      <alignment horizontal="left"/>
    </xf>
    <xf numFmtId="0" fontId="72" fillId="0" borderId="0" xfId="152" applyFont="1" applyFill="1" applyAlignment="1">
      <alignment horizontal="center"/>
    </xf>
    <xf numFmtId="0" fontId="74" fillId="0" borderId="0" xfId="152" applyFont="1" applyFill="1" applyAlignment="1">
      <alignment horizontal="center"/>
    </xf>
    <xf numFmtId="0" fontId="72" fillId="0" borderId="0" xfId="231" applyFont="1" applyFill="1" applyBorder="1" applyAlignment="1">
      <alignment horizontal="center"/>
    </xf>
    <xf numFmtId="0" fontId="75" fillId="0" borderId="0" xfId="231" applyFont="1" applyFill="1" applyBorder="1" applyAlignment="1"/>
    <xf numFmtId="0" fontId="71" fillId="0" borderId="0" xfId="152" applyFont="1" applyFill="1" applyBorder="1"/>
    <xf numFmtId="0" fontId="72" fillId="0" borderId="0" xfId="152" applyFont="1" applyFill="1" applyBorder="1" applyAlignment="1">
      <alignment horizontal="left"/>
    </xf>
    <xf numFmtId="0" fontId="72" fillId="0" borderId="0" xfId="152" applyFont="1" applyFill="1" applyBorder="1" applyAlignment="1">
      <alignment horizontal="center"/>
    </xf>
    <xf numFmtId="0" fontId="74" fillId="0" borderId="0" xfId="152" applyFont="1" applyFill="1" applyBorder="1" applyAlignment="1">
      <alignment horizontal="center"/>
    </xf>
    <xf numFmtId="0" fontId="32" fillId="0" borderId="0" xfId="152" applyFont="1" applyFill="1" applyBorder="1"/>
    <xf numFmtId="0" fontId="72" fillId="0" borderId="0" xfId="152" applyFont="1" applyFill="1" applyBorder="1"/>
    <xf numFmtId="0" fontId="76" fillId="0" borderId="0" xfId="230" applyFont="1" applyFill="1" applyBorder="1"/>
    <xf numFmtId="0" fontId="72" fillId="0" borderId="0" xfId="152" applyFont="1" applyFill="1"/>
    <xf numFmtId="0" fontId="32" fillId="0" borderId="0" xfId="152" applyFont="1" applyFill="1"/>
    <xf numFmtId="0" fontId="72" fillId="0" borderId="0" xfId="231" applyFont="1" applyFill="1" applyBorder="1" applyAlignment="1"/>
    <xf numFmtId="0" fontId="71" fillId="0" borderId="0" xfId="231" applyFont="1" applyFill="1" applyBorder="1"/>
    <xf numFmtId="0" fontId="72" fillId="0" borderId="0" xfId="231" applyFont="1" applyFill="1" applyBorder="1" applyAlignment="1">
      <alignment horizontal="left"/>
    </xf>
    <xf numFmtId="0" fontId="72" fillId="0" borderId="0" xfId="231" applyFont="1" applyFill="1" applyBorder="1"/>
    <xf numFmtId="0" fontId="18" fillId="0" borderId="0" xfId="151" applyFont="1" applyFill="1" applyBorder="1" applyAlignment="1">
      <alignment horizontal="center"/>
    </xf>
    <xf numFmtId="0" fontId="16" fillId="0" borderId="0" xfId="151" applyFont="1" applyFill="1" applyBorder="1" applyAlignment="1">
      <alignment horizontal="center"/>
    </xf>
    <xf numFmtId="1" fontId="18" fillId="0" borderId="0" xfId="151" applyNumberFormat="1" applyFont="1" applyFill="1" applyBorder="1" applyAlignment="1">
      <alignment horizontal="center"/>
    </xf>
    <xf numFmtId="1" fontId="18" fillId="0" borderId="0" xfId="151" quotePrefix="1" applyNumberFormat="1" applyFont="1" applyFill="1" applyBorder="1" applyAlignment="1">
      <alignment horizontal="center"/>
    </xf>
    <xf numFmtId="0" fontId="18" fillId="0" borderId="0" xfId="151" applyFont="1" applyFill="1" applyBorder="1"/>
    <xf numFmtId="0" fontId="90" fillId="0" borderId="0" xfId="0" applyFont="1" applyAlignment="1">
      <alignment horizontal="left"/>
    </xf>
    <xf numFmtId="0" fontId="18" fillId="0" borderId="0" xfId="207" applyFont="1" applyBorder="1" applyAlignment="1">
      <alignment horizontal="left"/>
    </xf>
    <xf numFmtId="0" fontId="18" fillId="0" borderId="0" xfId="156" applyFont="1" applyBorder="1" applyAlignment="1">
      <alignment horizontal="left"/>
    </xf>
    <xf numFmtId="0" fontId="18" fillId="0" borderId="0" xfId="156" applyFont="1" applyFill="1" applyBorder="1" applyAlignment="1">
      <alignment horizontal="left"/>
    </xf>
    <xf numFmtId="0" fontId="18" fillId="0" borderId="0" xfId="156" applyFont="1" applyAlignment="1">
      <alignment horizontal="left"/>
    </xf>
    <xf numFmtId="0" fontId="16" fillId="0" borderId="14" xfId="151" applyFont="1" applyFill="1" applyBorder="1" applyAlignment="1">
      <alignment horizontal="center"/>
    </xf>
    <xf numFmtId="0" fontId="18" fillId="0" borderId="0" xfId="151" applyFont="1" applyFill="1"/>
    <xf numFmtId="0" fontId="18" fillId="0" borderId="0" xfId="151" applyFont="1" applyFill="1" applyAlignment="1"/>
    <xf numFmtId="0" fontId="16" fillId="0" borderId="0" xfId="230" applyFont="1" applyBorder="1" applyAlignment="1">
      <alignment horizontal="left" vertical="center"/>
    </xf>
    <xf numFmtId="0" fontId="61" fillId="0" borderId="0" xfId="153" applyFont="1"/>
    <xf numFmtId="0" fontId="91" fillId="0" borderId="0" xfId="153" applyFont="1"/>
    <xf numFmtId="0" fontId="90" fillId="0" borderId="0" xfId="226" applyFont="1"/>
    <xf numFmtId="0" fontId="90" fillId="0" borderId="0" xfId="226" applyFont="1" applyAlignment="1">
      <alignment horizontal="center"/>
    </xf>
    <xf numFmtId="0" fontId="16" fillId="0" borderId="0" xfId="227" applyFont="1" applyFill="1" applyBorder="1" applyAlignment="1">
      <alignment horizontal="center" wrapText="1"/>
    </xf>
    <xf numFmtId="0" fontId="92" fillId="0" borderId="0" xfId="151" applyFont="1" applyFill="1" applyBorder="1" applyAlignment="1">
      <alignment horizontal="left"/>
    </xf>
    <xf numFmtId="0" fontId="92" fillId="0" borderId="0" xfId="151" applyFont="1" applyFill="1" applyBorder="1" applyAlignment="1">
      <alignment horizontal="center"/>
    </xf>
    <xf numFmtId="0" fontId="18" fillId="0" borderId="0" xfId="227" applyFont="1" applyFill="1" applyBorder="1" applyAlignment="1">
      <alignment horizontal="center"/>
    </xf>
    <xf numFmtId="0" fontId="18" fillId="0" borderId="0" xfId="207" applyFont="1" applyFill="1" applyBorder="1" applyAlignment="1">
      <alignment horizontal="left"/>
    </xf>
    <xf numFmtId="0" fontId="18" fillId="0" borderId="0" xfId="156" applyFont="1" applyFill="1" applyBorder="1" applyAlignment="1">
      <alignment horizontal="left" wrapText="1"/>
    </xf>
    <xf numFmtId="0" fontId="92" fillId="0" borderId="0" xfId="151" applyFont="1" applyFill="1" applyBorder="1" applyAlignment="1">
      <alignment horizontal="center" vertical="center"/>
    </xf>
    <xf numFmtId="0" fontId="18" fillId="0" borderId="0" xfId="151" applyFont="1" applyFill="1" applyBorder="1" applyAlignment="1" applyProtection="1">
      <alignment horizontal="left"/>
    </xf>
    <xf numFmtId="0" fontId="18" fillId="0" borderId="0" xfId="151" applyFont="1" applyFill="1" applyBorder="1" applyAlignment="1">
      <alignment horizontal="left"/>
    </xf>
    <xf numFmtId="0" fontId="18" fillId="0" borderId="0" xfId="164" applyFont="1" applyFill="1" applyBorder="1" applyAlignment="1">
      <alignment horizontal="left"/>
    </xf>
    <xf numFmtId="0" fontId="16" fillId="0" borderId="0" xfId="0" applyFont="1" applyBorder="1" applyAlignment="1"/>
    <xf numFmtId="0" fontId="93" fillId="0" borderId="0" xfId="151" applyFont="1" applyFill="1" applyBorder="1" applyAlignment="1">
      <alignment horizontal="center"/>
    </xf>
    <xf numFmtId="0" fontId="94" fillId="0" borderId="0" xfId="151" applyFont="1" applyFill="1" applyBorder="1" applyAlignment="1">
      <alignment horizontal="center"/>
    </xf>
    <xf numFmtId="0" fontId="90" fillId="0" borderId="0" xfId="234" applyFont="1" applyAlignment="1">
      <alignment horizontal="center"/>
    </xf>
    <xf numFmtId="1" fontId="90" fillId="0" borderId="0" xfId="234" applyNumberFormat="1" applyFont="1" applyAlignment="1">
      <alignment horizontal="center"/>
    </xf>
    <xf numFmtId="0" fontId="91" fillId="0" borderId="14" xfId="151" applyFont="1" applyFill="1" applyBorder="1" applyAlignment="1">
      <alignment horizontal="center"/>
    </xf>
    <xf numFmtId="0" fontId="16" fillId="0" borderId="14" xfId="151" applyFont="1" applyFill="1" applyBorder="1" applyAlignment="1">
      <alignment horizontal="center" wrapText="1"/>
    </xf>
    <xf numFmtId="0" fontId="16" fillId="0" borderId="0" xfId="151" applyFont="1" applyFill="1" applyBorder="1" applyAlignment="1">
      <alignment horizontal="left"/>
    </xf>
    <xf numFmtId="0" fontId="18" fillId="0" borderId="14" xfId="0" applyFont="1" applyBorder="1" applyAlignment="1">
      <alignment horizontal="left"/>
    </xf>
    <xf numFmtId="0" fontId="93" fillId="0" borderId="0" xfId="0" applyFont="1" applyBorder="1" applyAlignment="1">
      <alignment horizontal="center"/>
    </xf>
    <xf numFmtId="0" fontId="16" fillId="0" borderId="14" xfId="0" applyFont="1" applyBorder="1"/>
    <xf numFmtId="49" fontId="66" fillId="0" borderId="0" xfId="207" quotePrefix="1" applyNumberFormat="1" applyFont="1" applyFill="1" applyBorder="1" applyAlignment="1">
      <alignment horizontal="center"/>
    </xf>
    <xf numFmtId="49" fontId="66" fillId="0" borderId="0" xfId="207" applyNumberFormat="1" applyFont="1" applyFill="1" applyBorder="1" applyAlignment="1">
      <alignment horizontal="center"/>
    </xf>
    <xf numFmtId="49" fontId="66" fillId="0" borderId="0" xfId="156" quotePrefix="1" applyNumberFormat="1" applyFont="1" applyFill="1" applyBorder="1" applyAlignment="1">
      <alignment horizontal="center"/>
    </xf>
    <xf numFmtId="49" fontId="66" fillId="0" borderId="0" xfId="156" applyNumberFormat="1" applyFont="1" applyFill="1" applyBorder="1" applyAlignment="1">
      <alignment horizontal="center"/>
    </xf>
    <xf numFmtId="49" fontId="66" fillId="0" borderId="0" xfId="151" quotePrefix="1" applyNumberFormat="1" applyFont="1" applyFill="1" applyBorder="1" applyAlignment="1" applyProtection="1">
      <alignment horizontal="center"/>
    </xf>
    <xf numFmtId="49" fontId="66" fillId="0" borderId="0" xfId="164" applyNumberFormat="1" applyFont="1" applyFill="1" applyBorder="1" applyAlignment="1">
      <alignment horizontal="center"/>
    </xf>
    <xf numFmtId="49" fontId="66" fillId="0" borderId="0" xfId="151" applyNumberFormat="1" applyFont="1" applyFill="1" applyBorder="1" applyAlignment="1">
      <alignment horizontal="center"/>
    </xf>
    <xf numFmtId="0" fontId="66" fillId="0" borderId="0" xfId="151" quotePrefix="1" applyFont="1" applyFill="1" applyBorder="1" applyAlignment="1">
      <alignment horizontal="left"/>
    </xf>
    <xf numFmtId="0" fontId="16" fillId="0" borderId="14" xfId="227" applyFont="1" applyFill="1" applyBorder="1" applyAlignment="1">
      <alignment wrapText="1"/>
    </xf>
    <xf numFmtId="0" fontId="16" fillId="0" borderId="14" xfId="227" applyFont="1" applyFill="1" applyBorder="1" applyAlignment="1">
      <alignment horizontal="center" wrapText="1"/>
    </xf>
    <xf numFmtId="0" fontId="18" fillId="0" borderId="0" xfId="0" applyFont="1"/>
    <xf numFmtId="0" fontId="18" fillId="0" borderId="0" xfId="207" applyFont="1" applyFill="1" applyAlignment="1">
      <alignment horizontal="left"/>
    </xf>
    <xf numFmtId="0" fontId="18" fillId="0" borderId="0" xfId="207" applyFont="1" applyAlignment="1">
      <alignment horizontal="left"/>
    </xf>
    <xf numFmtId="0" fontId="18" fillId="0" borderId="0" xfId="156" applyFont="1" applyBorder="1" applyAlignment="1">
      <alignment horizontal="left" wrapText="1"/>
    </xf>
    <xf numFmtId="0" fontId="90" fillId="0" borderId="0" xfId="0" applyFont="1" applyAlignment="1">
      <alignment horizontal="left" vertical="center"/>
    </xf>
    <xf numFmtId="0" fontId="18" fillId="0" borderId="0" xfId="156" applyFont="1" applyBorder="1" applyAlignment="1">
      <alignment horizontal="left" vertical="center"/>
    </xf>
    <xf numFmtId="14" fontId="18" fillId="0" borderId="0" xfId="0" applyNumberFormat="1" applyFont="1"/>
    <xf numFmtId="0" fontId="90" fillId="0" borderId="0" xfId="0" applyFont="1" applyBorder="1" applyAlignment="1">
      <alignment horizontal="left"/>
    </xf>
    <xf numFmtId="0" fontId="16" fillId="0" borderId="14" xfId="0" applyFont="1" applyBorder="1" applyAlignment="1">
      <alignment horizontal="left"/>
    </xf>
    <xf numFmtId="0" fontId="18" fillId="0" borderId="14" xfId="0" applyFont="1" applyBorder="1"/>
    <xf numFmtId="0" fontId="18" fillId="0" borderId="0" xfId="0" applyFont="1" applyAlignment="1"/>
    <xf numFmtId="0" fontId="16" fillId="0" borderId="0" xfId="151" applyFont="1" applyBorder="1"/>
    <xf numFmtId="0" fontId="91" fillId="0" borderId="0" xfId="233" applyFont="1" applyBorder="1" applyAlignment="1">
      <alignment horizontal="center"/>
    </xf>
    <xf numFmtId="0" fontId="91" fillId="0" borderId="0" xfId="233" applyFont="1" applyBorder="1" applyAlignment="1">
      <alignment horizontal="left"/>
    </xf>
    <xf numFmtId="0" fontId="91" fillId="0" borderId="0" xfId="233" applyFont="1" applyBorder="1"/>
    <xf numFmtId="0" fontId="16" fillId="0" borderId="0" xfId="0" applyFont="1" applyBorder="1" applyAlignment="1">
      <alignment horizontal="center"/>
    </xf>
    <xf numFmtId="0" fontId="16" fillId="0" borderId="14" xfId="0" applyFont="1" applyBorder="1" applyAlignment="1">
      <alignment horizontal="center"/>
    </xf>
    <xf numFmtId="0" fontId="16" fillId="0" borderId="14" xfId="164" applyFont="1" applyBorder="1" applyAlignment="1">
      <alignment horizontal="center"/>
    </xf>
    <xf numFmtId="0" fontId="90" fillId="0" borderId="0" xfId="0" applyFont="1" applyAlignment="1">
      <alignment horizontal="center"/>
    </xf>
    <xf numFmtId="0" fontId="18" fillId="0" borderId="0" xfId="156" applyFont="1" applyBorder="1" applyAlignment="1">
      <alignment vertical="center"/>
    </xf>
    <xf numFmtId="0" fontId="18" fillId="0" borderId="0" xfId="151" applyFont="1" applyFill="1" applyBorder="1" applyProtection="1"/>
    <xf numFmtId="0" fontId="18" fillId="0" borderId="0" xfId="164" applyFont="1" applyFill="1" applyBorder="1"/>
    <xf numFmtId="0" fontId="90" fillId="0" borderId="0" xfId="0" applyFont="1" applyBorder="1" applyAlignment="1">
      <alignment horizontal="center"/>
    </xf>
    <xf numFmtId="0" fontId="119" fillId="0" borderId="0" xfId="177" applyNumberFormat="1" applyFont="1" applyBorder="1" applyAlignment="1">
      <alignment horizontal="left" vertical="top"/>
    </xf>
    <xf numFmtId="0" fontId="119" fillId="0" borderId="0" xfId="177" applyNumberFormat="1" applyFont="1" applyBorder="1" applyAlignment="1">
      <alignment vertical="top"/>
    </xf>
    <xf numFmtId="0" fontId="119" fillId="0" borderId="0" xfId="177" applyNumberFormat="1" applyFont="1" applyBorder="1" applyAlignment="1">
      <alignment horizontal="center" vertical="top"/>
    </xf>
    <xf numFmtId="0" fontId="119" fillId="0" borderId="0" xfId="177" applyNumberFormat="1" applyFont="1" applyBorder="1" applyAlignment="1">
      <alignment horizontal="right" vertical="top"/>
    </xf>
    <xf numFmtId="14" fontId="16" fillId="0" borderId="0" xfId="233" applyNumberFormat="1" applyFont="1" applyBorder="1" applyAlignment="1">
      <alignment horizontal="center" vertical="center"/>
    </xf>
    <xf numFmtId="0" fontId="16" fillId="0" borderId="0" xfId="233" applyFont="1" applyBorder="1" applyAlignment="1">
      <alignment horizontal="center"/>
    </xf>
    <xf numFmtId="1" fontId="119" fillId="0" borderId="0" xfId="177" applyNumberFormat="1" applyFont="1" applyBorder="1" applyAlignment="1">
      <alignment horizontal="center"/>
    </xf>
    <xf numFmtId="0" fontId="119" fillId="0" borderId="0" xfId="177" applyFont="1" applyBorder="1" applyAlignment="1">
      <alignment horizontal="center" vertical="center" wrapText="1"/>
    </xf>
    <xf numFmtId="0" fontId="119" fillId="0" borderId="0" xfId="177" applyFont="1" applyBorder="1" applyAlignment="1">
      <alignment horizontal="center" vertical="center"/>
    </xf>
    <xf numFmtId="0" fontId="119" fillId="0" borderId="0" xfId="177" applyNumberFormat="1" applyFont="1" applyBorder="1" applyAlignment="1">
      <alignment horizontal="center" vertical="center"/>
    </xf>
    <xf numFmtId="0" fontId="16" fillId="0" borderId="0" xfId="177" applyFont="1" applyBorder="1" applyAlignment="1">
      <alignment horizontal="center" vertical="center"/>
    </xf>
    <xf numFmtId="0" fontId="16" fillId="0" borderId="0" xfId="177" applyFont="1" applyBorder="1" applyAlignment="1">
      <alignment horizontal="center" vertical="center"/>
    </xf>
    <xf numFmtId="165" fontId="119" fillId="0" borderId="0" xfId="177" applyNumberFormat="1" applyFont="1" applyBorder="1" applyAlignment="1">
      <alignment horizontal="left"/>
    </xf>
    <xf numFmtId="165" fontId="119" fillId="0" borderId="0" xfId="177" applyNumberFormat="1" applyFont="1" applyBorder="1" applyAlignment="1">
      <alignment horizontal="center"/>
    </xf>
    <xf numFmtId="1" fontId="119" fillId="0" borderId="0" xfId="177" applyNumberFormat="1" applyFont="1" applyBorder="1" applyAlignment="1">
      <alignment horizontal="left" vertical="center"/>
    </xf>
    <xf numFmtId="0" fontId="119" fillId="0" borderId="0" xfId="177" applyNumberFormat="1" applyFont="1" applyBorder="1" applyAlignment="1">
      <alignment horizontal="left"/>
    </xf>
    <xf numFmtId="0" fontId="119" fillId="0" borderId="0" xfId="177" applyNumberFormat="1" applyFont="1" applyBorder="1" applyAlignment="1">
      <alignment horizontal="left" vertical="center"/>
    </xf>
    <xf numFmtId="0" fontId="16" fillId="0" borderId="14" xfId="151" applyFont="1" applyBorder="1"/>
    <xf numFmtId="0" fontId="91" fillId="0" borderId="14" xfId="233" applyFont="1" applyBorder="1" applyAlignment="1">
      <alignment horizontal="center" wrapText="1"/>
    </xf>
    <xf numFmtId="0" fontId="16" fillId="0" borderId="14" xfId="233" quotePrefix="1" applyFont="1" applyBorder="1" applyAlignment="1">
      <alignment horizontal="center"/>
    </xf>
    <xf numFmtId="0" fontId="119" fillId="0" borderId="14" xfId="177" applyNumberFormat="1" applyFont="1" applyBorder="1" applyAlignment="1">
      <alignment horizontal="left"/>
    </xf>
    <xf numFmtId="0" fontId="119" fillId="0" borderId="14" xfId="177" applyNumberFormat="1" applyFont="1" applyBorder="1" applyAlignment="1">
      <alignment horizontal="center"/>
    </xf>
    <xf numFmtId="0" fontId="119" fillId="0" borderId="14" xfId="177" applyNumberFormat="1" applyFont="1" applyBorder="1" applyAlignment="1">
      <alignment horizontal="right"/>
    </xf>
    <xf numFmtId="0" fontId="119" fillId="0" borderId="14" xfId="177" applyFont="1" applyBorder="1" applyAlignment="1">
      <alignment horizontal="center" vertical="center"/>
    </xf>
    <xf numFmtId="0" fontId="119" fillId="0" borderId="14" xfId="177" applyNumberFormat="1" applyFont="1" applyBorder="1" applyAlignment="1">
      <alignment horizontal="center" vertical="center"/>
    </xf>
    <xf numFmtId="0" fontId="119" fillId="0" borderId="14" xfId="177" applyNumberFormat="1" applyFont="1" applyBorder="1" applyAlignment="1">
      <alignment horizontal="left" vertical="center"/>
    </xf>
    <xf numFmtId="0" fontId="16" fillId="0" borderId="14" xfId="177" applyFont="1" applyBorder="1" applyAlignment="1">
      <alignment horizontal="center" vertical="center"/>
    </xf>
    <xf numFmtId="0" fontId="18" fillId="0" borderId="0" xfId="151" applyFont="1"/>
    <xf numFmtId="0" fontId="90" fillId="0" borderId="17" xfId="233" applyFont="1" applyBorder="1" applyAlignment="1">
      <alignment horizontal="center"/>
    </xf>
    <xf numFmtId="166" fontId="18" fillId="0" borderId="0" xfId="151" applyNumberFormat="1" applyFont="1"/>
    <xf numFmtId="1" fontId="56" fillId="0" borderId="17" xfId="177" applyNumberFormat="1" applyFont="1" applyBorder="1" applyAlignment="1">
      <alignment horizontal="left"/>
    </xf>
    <xf numFmtId="1" fontId="56" fillId="0" borderId="17" xfId="177" applyNumberFormat="1" applyFont="1" applyBorder="1" applyAlignment="1">
      <alignment horizontal="center"/>
    </xf>
    <xf numFmtId="1" fontId="56" fillId="0" borderId="17" xfId="177" applyNumberFormat="1" applyFont="1" applyBorder="1" applyAlignment="1">
      <alignment horizontal="right"/>
    </xf>
    <xf numFmtId="1" fontId="56" fillId="0" borderId="42" xfId="177" applyNumberFormat="1" applyFont="1" applyBorder="1" applyAlignment="1">
      <alignment horizontal="center" vertical="center"/>
    </xf>
    <xf numFmtId="1" fontId="56" fillId="0" borderId="17" xfId="177" applyNumberFormat="1" applyFont="1" applyBorder="1" applyAlignment="1">
      <alignment horizontal="right" vertical="center"/>
    </xf>
    <xf numFmtId="1" fontId="56" fillId="0" borderId="17" xfId="177" applyNumberFormat="1" applyFont="1" applyBorder="1" applyAlignment="1">
      <alignment horizontal="center" vertical="center"/>
    </xf>
    <xf numFmtId="0" fontId="90" fillId="0" borderId="12" xfId="233" applyFont="1" applyBorder="1" applyAlignment="1">
      <alignment horizontal="center"/>
    </xf>
    <xf numFmtId="0" fontId="56" fillId="0" borderId="12" xfId="177" applyNumberFormat="1" applyFont="1" applyBorder="1" applyAlignment="1">
      <alignment horizontal="left"/>
    </xf>
    <xf numFmtId="1" fontId="56" fillId="0" borderId="12" xfId="177" applyNumberFormat="1" applyFont="1" applyBorder="1" applyAlignment="1">
      <alignment horizontal="center"/>
    </xf>
    <xf numFmtId="1" fontId="56" fillId="0" borderId="12" xfId="177" applyNumberFormat="1" applyFont="1" applyBorder="1" applyAlignment="1">
      <alignment horizontal="right"/>
    </xf>
    <xf numFmtId="1" fontId="56" fillId="0" borderId="12" xfId="177" applyNumberFormat="1" applyFont="1" applyBorder="1" applyAlignment="1">
      <alignment horizontal="left"/>
    </xf>
    <xf numFmtId="1" fontId="56" fillId="0" borderId="19" xfId="177" applyNumberFormat="1" applyFont="1" applyBorder="1" applyAlignment="1">
      <alignment horizontal="center" vertical="center"/>
    </xf>
    <xf numFmtId="0" fontId="56" fillId="0" borderId="12" xfId="177" applyNumberFormat="1" applyFont="1" applyBorder="1" applyAlignment="1">
      <alignment horizontal="right" vertical="center"/>
    </xf>
    <xf numFmtId="1" fontId="56" fillId="0" borderId="12" xfId="177" applyNumberFormat="1" applyFont="1" applyBorder="1" applyAlignment="1">
      <alignment horizontal="center" vertical="center"/>
    </xf>
    <xf numFmtId="1" fontId="56" fillId="0" borderId="12" xfId="177" quotePrefix="1" applyNumberFormat="1" applyFont="1" applyBorder="1" applyAlignment="1">
      <alignment horizontal="right"/>
    </xf>
    <xf numFmtId="1" fontId="56" fillId="0" borderId="12" xfId="177" quotePrefix="1" applyNumberFormat="1" applyFont="1" applyBorder="1" applyAlignment="1">
      <alignment horizontal="left"/>
    </xf>
    <xf numFmtId="0" fontId="56" fillId="0" borderId="12" xfId="177" applyNumberFormat="1" applyFont="1" applyBorder="1" applyAlignment="1">
      <alignment horizontal="right" vertical="top"/>
    </xf>
    <xf numFmtId="0" fontId="56" fillId="0" borderId="12" xfId="177" applyNumberFormat="1" applyFont="1" applyBorder="1" applyAlignment="1">
      <alignment horizontal="left" vertical="top"/>
    </xf>
    <xf numFmtId="0" fontId="56" fillId="0" borderId="12" xfId="177" applyNumberFormat="1" applyFont="1" applyBorder="1" applyAlignment="1">
      <alignment horizontal="center" vertical="top"/>
    </xf>
    <xf numFmtId="0" fontId="56" fillId="0" borderId="19" xfId="177" applyNumberFormat="1" applyFont="1" applyBorder="1" applyAlignment="1">
      <alignment horizontal="center" vertical="center"/>
    </xf>
    <xf numFmtId="1" fontId="56" fillId="0" borderId="12" xfId="177" applyNumberFormat="1" applyFont="1" applyBorder="1" applyAlignment="1">
      <alignment horizontal="right" vertical="center"/>
    </xf>
    <xf numFmtId="0" fontId="56" fillId="0" borderId="12" xfId="177" quotePrefix="1" applyNumberFormat="1" applyFont="1" applyBorder="1" applyAlignment="1">
      <alignment horizontal="right" vertical="top"/>
    </xf>
    <xf numFmtId="0" fontId="56" fillId="0" borderId="12" xfId="177" quotePrefix="1" applyNumberFormat="1" applyFont="1" applyBorder="1" applyAlignment="1">
      <alignment horizontal="left" vertical="top"/>
    </xf>
    <xf numFmtId="0" fontId="18" fillId="34" borderId="0" xfId="151" applyFont="1" applyFill="1"/>
    <xf numFmtId="0" fontId="90" fillId="0" borderId="0" xfId="233" applyFont="1" applyAlignment="1">
      <alignment horizontal="center"/>
    </xf>
    <xf numFmtId="0" fontId="90" fillId="0" borderId="0" xfId="233" applyFont="1"/>
    <xf numFmtId="0" fontId="56" fillId="0" borderId="12" xfId="177" applyNumberFormat="1" applyFont="1" applyBorder="1" applyAlignment="1">
      <alignment vertical="center"/>
    </xf>
    <xf numFmtId="0" fontId="56" fillId="0" borderId="18" xfId="177" applyFont="1" applyBorder="1" applyAlignment="1">
      <alignment horizontal="left" wrapText="1"/>
    </xf>
    <xf numFmtId="0" fontId="56" fillId="0" borderId="0" xfId="177" applyFont="1" applyAlignment="1">
      <alignment horizontal="left" wrapText="1"/>
    </xf>
    <xf numFmtId="0" fontId="56" fillId="0" borderId="0" xfId="177" applyNumberFormat="1" applyFont="1" applyAlignment="1">
      <alignment vertical="top"/>
    </xf>
    <xf numFmtId="0" fontId="56" fillId="0" borderId="0" xfId="177" applyNumberFormat="1" applyFont="1" applyBorder="1" applyAlignment="1">
      <alignment vertical="top"/>
    </xf>
    <xf numFmtId="0" fontId="18" fillId="0" borderId="0" xfId="151" applyFont="1" applyAlignment="1">
      <alignment horizontal="center"/>
    </xf>
    <xf numFmtId="0" fontId="56" fillId="0" borderId="0" xfId="177" applyFont="1" applyAlignment="1">
      <alignment wrapText="1"/>
    </xf>
    <xf numFmtId="0" fontId="56" fillId="0" borderId="0" xfId="177" applyNumberFormat="1" applyFont="1" applyAlignment="1">
      <alignment horizontal="left" vertical="top"/>
    </xf>
    <xf numFmtId="0" fontId="56" fillId="0" borderId="0" xfId="177" applyFont="1" applyAlignment="1"/>
    <xf numFmtId="0" fontId="56" fillId="0" borderId="0" xfId="177" applyNumberFormat="1" applyFont="1" applyAlignment="1">
      <alignment horizontal="right" vertical="top"/>
    </xf>
    <xf numFmtId="0" fontId="56" fillId="0" borderId="0" xfId="177" applyNumberFormat="1" applyFont="1" applyBorder="1" applyAlignment="1">
      <alignment horizontal="center" vertical="top"/>
    </xf>
    <xf numFmtId="0" fontId="56" fillId="0" borderId="0" xfId="177" applyNumberFormat="1" applyFont="1" applyAlignment="1">
      <alignment horizontal="center" vertical="top"/>
    </xf>
    <xf numFmtId="0" fontId="16" fillId="0" borderId="0" xfId="151" applyFont="1" applyFill="1" applyBorder="1" applyAlignment="1">
      <alignment horizontal="center"/>
    </xf>
    <xf numFmtId="1" fontId="18" fillId="0" borderId="16" xfId="151" applyNumberFormat="1" applyFont="1" applyFill="1" applyBorder="1" applyAlignment="1">
      <alignment horizontal="center"/>
    </xf>
    <xf numFmtId="1" fontId="18" fillId="0" borderId="13" xfId="151" applyNumberFormat="1" applyFont="1" applyFill="1" applyBorder="1" applyAlignment="1">
      <alignment horizontal="center"/>
    </xf>
    <xf numFmtId="164" fontId="18" fillId="0" borderId="15" xfId="151" applyNumberFormat="1" applyFont="1" applyFill="1" applyBorder="1" applyAlignment="1">
      <alignment horizontal="center"/>
    </xf>
    <xf numFmtId="164" fontId="18" fillId="0" borderId="10" xfId="151" applyNumberFormat="1" applyFont="1" applyFill="1" applyBorder="1" applyAlignment="1">
      <alignment horizontal="center"/>
    </xf>
    <xf numFmtId="0" fontId="18" fillId="0" borderId="0" xfId="151" applyFont="1" applyFill="1" applyBorder="1" applyAlignment="1">
      <alignment horizontal="left" wrapText="1"/>
    </xf>
    <xf numFmtId="0" fontId="18" fillId="0" borderId="0" xfId="151" applyFont="1" applyFill="1" applyAlignment="1">
      <alignment horizontal="center"/>
    </xf>
    <xf numFmtId="0" fontId="90" fillId="0" borderId="0" xfId="606" applyFont="1" applyAlignment="1">
      <alignment horizontal="center"/>
    </xf>
    <xf numFmtId="0" fontId="91" fillId="0" borderId="0" xfId="606" applyFont="1" applyAlignment="1">
      <alignment horizontal="center"/>
    </xf>
    <xf numFmtId="1" fontId="90" fillId="0" borderId="0" xfId="606" applyNumberFormat="1" applyFont="1" applyAlignment="1">
      <alignment horizontal="center"/>
    </xf>
    <xf numFmtId="164" fontId="18" fillId="0" borderId="0" xfId="0" applyNumberFormat="1" applyFont="1" applyAlignment="1">
      <alignment horizontal="center"/>
    </xf>
    <xf numFmtId="164" fontId="90" fillId="0" borderId="0" xfId="606" applyNumberFormat="1" applyFont="1" applyAlignment="1">
      <alignment horizontal="center"/>
    </xf>
    <xf numFmtId="164" fontId="18" fillId="0" borderId="14" xfId="0" applyNumberFormat="1" applyFont="1" applyBorder="1" applyAlignment="1">
      <alignment horizontal="center"/>
    </xf>
    <xf numFmtId="164" fontId="90" fillId="0" borderId="14" xfId="606" applyNumberFormat="1" applyFont="1" applyBorder="1" applyAlignment="1">
      <alignment horizontal="center"/>
    </xf>
    <xf numFmtId="1" fontId="90" fillId="0" borderId="16" xfId="606" applyNumberFormat="1" applyFont="1" applyBorder="1" applyAlignment="1">
      <alignment horizontal="center"/>
    </xf>
    <xf numFmtId="0" fontId="16" fillId="0" borderId="0" xfId="151" applyFont="1" applyFill="1" applyBorder="1" applyAlignment="1">
      <alignment horizontal="center"/>
    </xf>
    <xf numFmtId="0" fontId="16" fillId="0" borderId="0" xfId="177" applyFont="1" applyBorder="1" applyAlignment="1">
      <alignment horizontal="left" wrapText="1"/>
    </xf>
    <xf numFmtId="0" fontId="90" fillId="0" borderId="14" xfId="606" applyFont="1" applyBorder="1" applyAlignment="1">
      <alignment horizontal="center"/>
    </xf>
    <xf numFmtId="0" fontId="90" fillId="0" borderId="0" xfId="606" applyFont="1" applyBorder="1" applyAlignment="1">
      <alignment horizontal="center"/>
    </xf>
    <xf numFmtId="0" fontId="56" fillId="0" borderId="12" xfId="177" applyNumberFormat="1" applyFont="1" applyBorder="1" applyAlignment="1">
      <alignment horizontal="center" vertical="center"/>
    </xf>
    <xf numFmtId="1" fontId="56" fillId="0" borderId="20" xfId="177" applyNumberFormat="1" applyFont="1" applyBorder="1" applyAlignment="1">
      <alignment horizontal="center"/>
    </xf>
    <xf numFmtId="0" fontId="56" fillId="0" borderId="20" xfId="177" applyNumberFormat="1" applyFont="1" applyBorder="1" applyAlignment="1">
      <alignment horizontal="right" vertical="top"/>
    </xf>
    <xf numFmtId="0" fontId="56" fillId="0" borderId="20" xfId="177" applyNumberFormat="1" applyFont="1" applyBorder="1" applyAlignment="1">
      <alignment horizontal="left" vertical="top"/>
    </xf>
    <xf numFmtId="0" fontId="56" fillId="0" borderId="20" xfId="177" applyNumberFormat="1" applyFont="1" applyBorder="1" applyAlignment="1">
      <alignment horizontal="center" vertical="top"/>
    </xf>
    <xf numFmtId="0" fontId="56" fillId="0" borderId="21" xfId="177" applyNumberFormat="1" applyFont="1" applyBorder="1" applyAlignment="1">
      <alignment horizontal="center" vertical="center"/>
    </xf>
    <xf numFmtId="1" fontId="56" fillId="0" borderId="20" xfId="177" applyNumberFormat="1" applyFont="1" applyBorder="1" applyAlignment="1">
      <alignment horizontal="center" vertical="center"/>
    </xf>
    <xf numFmtId="0" fontId="56" fillId="0" borderId="20" xfId="177" applyNumberFormat="1" applyFont="1" applyBorder="1" applyAlignment="1">
      <alignment horizontal="center" vertical="center"/>
    </xf>
    <xf numFmtId="0" fontId="16" fillId="0" borderId="0" xfId="151" applyFont="1" applyFill="1" applyBorder="1"/>
    <xf numFmtId="0" fontId="16" fillId="0" borderId="0" xfId="151" applyFont="1" applyFill="1" applyBorder="1" applyAlignment="1"/>
    <xf numFmtId="0" fontId="16" fillId="0" borderId="0" xfId="151" applyFont="1" applyFill="1" applyBorder="1" applyAlignment="1">
      <alignment horizontal="center" wrapText="1"/>
    </xf>
    <xf numFmtId="0" fontId="16" fillId="0" borderId="0" xfId="151" quotePrefix="1" applyFont="1" applyFill="1" applyBorder="1" applyAlignment="1">
      <alignment wrapText="1"/>
    </xf>
    <xf numFmtId="0" fontId="16" fillId="0" borderId="14" xfId="151" applyFont="1" applyFill="1" applyBorder="1"/>
    <xf numFmtId="0" fontId="18" fillId="0" borderId="16" xfId="151" applyFont="1" applyFill="1" applyBorder="1" applyAlignment="1">
      <alignment horizontal="center"/>
    </xf>
    <xf numFmtId="0" fontId="56" fillId="0" borderId="0" xfId="151" applyFont="1" applyFill="1" applyBorder="1" applyAlignment="1"/>
    <xf numFmtId="0" fontId="18" fillId="0" borderId="0" xfId="151" applyFont="1" applyFill="1" applyBorder="1" applyAlignment="1"/>
    <xf numFmtId="1" fontId="18" fillId="0" borderId="0" xfId="151" applyNumberFormat="1" applyFont="1" applyFill="1" applyBorder="1"/>
    <xf numFmtId="0" fontId="9" fillId="0" borderId="0" xfId="640" applyAlignment="1">
      <alignment horizontal="center"/>
    </xf>
    <xf numFmtId="0" fontId="91" fillId="0" borderId="14" xfId="640" applyFont="1" applyBorder="1" applyAlignment="1">
      <alignment horizontal="center"/>
    </xf>
    <xf numFmtId="0" fontId="18" fillId="0" borderId="43" xfId="151" applyFont="1" applyFill="1" applyBorder="1" applyAlignment="1">
      <alignment horizontal="center"/>
    </xf>
    <xf numFmtId="0" fontId="9" fillId="0" borderId="43" xfId="640" applyBorder="1" applyAlignment="1">
      <alignment horizontal="center"/>
    </xf>
    <xf numFmtId="0" fontId="90" fillId="0" borderId="43" xfId="640" applyFont="1" applyBorder="1" applyAlignment="1">
      <alignment horizontal="center"/>
    </xf>
    <xf numFmtId="0" fontId="16" fillId="0" borderId="14" xfId="717" applyFont="1" applyBorder="1" applyAlignment="1">
      <alignment horizontal="center"/>
    </xf>
    <xf numFmtId="170" fontId="91" fillId="0" borderId="0" xfId="640" applyNumberFormat="1" applyFont="1" applyAlignment="1">
      <alignment horizontal="center"/>
    </xf>
    <xf numFmtId="0" fontId="91" fillId="0" borderId="0" xfId="640" applyFont="1" applyAlignment="1">
      <alignment horizontal="center"/>
    </xf>
    <xf numFmtId="0" fontId="16" fillId="0" borderId="0" xfId="151" applyFont="1" applyBorder="1"/>
    <xf numFmtId="169" fontId="16" fillId="0" borderId="0" xfId="151" applyNumberFormat="1" applyFont="1" applyFill="1" applyBorder="1" applyAlignment="1">
      <alignment horizontal="center"/>
    </xf>
    <xf numFmtId="0" fontId="91" fillId="0" borderId="0" xfId="0" applyFont="1"/>
    <xf numFmtId="0" fontId="91" fillId="0" borderId="0" xfId="0" applyFont="1" applyAlignment="1">
      <alignment horizontal="center"/>
    </xf>
    <xf numFmtId="0" fontId="90" fillId="0" borderId="0" xfId="0" applyFont="1"/>
    <xf numFmtId="0" fontId="91" fillId="0" borderId="0" xfId="0" applyFont="1" applyAlignment="1"/>
    <xf numFmtId="0" fontId="18" fillId="0" borderId="0" xfId="164" applyFont="1" applyBorder="1" applyAlignment="1">
      <alignment horizontal="left"/>
    </xf>
    <xf numFmtId="0" fontId="18" fillId="0" borderId="0" xfId="164" applyFont="1" applyAlignment="1">
      <alignment horizontal="left" wrapText="1"/>
    </xf>
    <xf numFmtId="14" fontId="90" fillId="0" borderId="0" xfId="0" applyNumberFormat="1" applyFont="1" applyAlignment="1">
      <alignment horizontal="center"/>
    </xf>
    <xf numFmtId="0" fontId="91" fillId="0" borderId="14" xfId="0" applyFont="1" applyBorder="1" applyAlignment="1">
      <alignment horizontal="center"/>
    </xf>
    <xf numFmtId="0" fontId="91" fillId="0" borderId="14" xfId="0" applyFont="1" applyBorder="1"/>
    <xf numFmtId="0" fontId="16" fillId="0" borderId="0" xfId="0" applyFont="1" applyBorder="1" applyAlignment="1">
      <alignment horizontal="left"/>
    </xf>
    <xf numFmtId="0" fontId="18" fillId="0" borderId="0" xfId="0" applyFont="1" applyBorder="1" applyAlignment="1">
      <alignment horizontal="center"/>
    </xf>
    <xf numFmtId="0" fontId="16" fillId="0" borderId="14" xfId="0" applyFont="1" applyFill="1" applyBorder="1" applyAlignment="1">
      <alignment horizontal="center" wrapText="1"/>
    </xf>
    <xf numFmtId="0" fontId="16" fillId="0" borderId="0" xfId="0" applyFont="1" applyBorder="1" applyAlignment="1">
      <alignment horizontal="center"/>
    </xf>
    <xf numFmtId="0" fontId="91" fillId="0" borderId="0" xfId="226" applyFont="1" applyBorder="1"/>
    <xf numFmtId="0" fontId="16" fillId="0" borderId="0" xfId="0" applyFont="1" applyBorder="1" applyAlignment="1">
      <alignment wrapText="1"/>
    </xf>
    <xf numFmtId="0" fontId="16" fillId="0" borderId="0" xfId="0" applyFont="1" applyBorder="1" applyAlignment="1">
      <alignment horizontal="center" wrapText="1"/>
    </xf>
    <xf numFmtId="49" fontId="16" fillId="0" borderId="14" xfId="0" applyNumberFormat="1" applyFont="1" applyBorder="1" applyAlignment="1">
      <alignment horizontal="center" wrapText="1"/>
    </xf>
    <xf numFmtId="1" fontId="18" fillId="0" borderId="0" xfId="0" applyNumberFormat="1" applyFont="1" applyFill="1" applyBorder="1" applyAlignment="1">
      <alignment horizontal="center"/>
    </xf>
    <xf numFmtId="0" fontId="18" fillId="0" borderId="0" xfId="0" applyNumberFormat="1" applyFont="1" applyFill="1" applyBorder="1" applyAlignment="1">
      <alignment horizontal="center"/>
    </xf>
    <xf numFmtId="0" fontId="90" fillId="0" borderId="0" xfId="0" applyFont="1" applyBorder="1" applyAlignment="1">
      <alignment horizontal="left" vertical="center"/>
    </xf>
    <xf numFmtId="0" fontId="18" fillId="0" borderId="0" xfId="0" applyFont="1" applyBorder="1" applyAlignment="1">
      <alignment horizontal="left" wrapText="1"/>
    </xf>
    <xf numFmtId="49" fontId="18" fillId="0" borderId="0" xfId="0" applyNumberFormat="1" applyFont="1" applyBorder="1" applyAlignment="1">
      <alignment horizontal="center" wrapText="1"/>
    </xf>
    <xf numFmtId="1" fontId="18" fillId="0" borderId="0" xfId="151" applyNumberFormat="1" applyFont="1" applyFill="1" applyBorder="1" applyAlignment="1">
      <alignment horizontal="center" wrapText="1"/>
    </xf>
    <xf numFmtId="1" fontId="90" fillId="0" borderId="14" xfId="234" applyNumberFormat="1" applyFont="1" applyBorder="1" applyAlignment="1">
      <alignment horizontal="center"/>
    </xf>
    <xf numFmtId="0" fontId="90" fillId="0" borderId="14" xfId="234" applyFont="1" applyBorder="1" applyAlignment="1">
      <alignment horizontal="center"/>
    </xf>
    <xf numFmtId="1" fontId="18" fillId="0" borderId="14" xfId="151" applyNumberFormat="1" applyFont="1" applyBorder="1" applyAlignment="1">
      <alignment horizontal="center"/>
    </xf>
    <xf numFmtId="0" fontId="18" fillId="0" borderId="14" xfId="151" applyFont="1" applyFill="1" applyBorder="1" applyAlignment="1">
      <alignment horizontal="center"/>
    </xf>
    <xf numFmtId="0" fontId="90" fillId="0" borderId="0" xfId="1100" applyFont="1" applyAlignment="1">
      <alignment horizontal="center"/>
    </xf>
    <xf numFmtId="0" fontId="90" fillId="0" borderId="14" xfId="1100" applyFont="1" applyBorder="1" applyAlignment="1">
      <alignment horizontal="center"/>
    </xf>
    <xf numFmtId="1" fontId="90" fillId="0" borderId="14" xfId="606" applyNumberFormat="1" applyFont="1" applyBorder="1" applyAlignment="1">
      <alignment horizontal="center"/>
    </xf>
    <xf numFmtId="0" fontId="16" fillId="0" borderId="14" xfId="0" applyFont="1" applyBorder="1" applyAlignment="1"/>
    <xf numFmtId="164" fontId="90" fillId="0" borderId="0" xfId="1100" applyNumberFormat="1" applyFont="1" applyAlignment="1">
      <alignment horizontal="center"/>
    </xf>
    <xf numFmtId="1" fontId="18" fillId="0" borderId="0" xfId="0" applyNumberFormat="1" applyFont="1" applyBorder="1" applyAlignment="1">
      <alignment horizontal="center"/>
    </xf>
    <xf numFmtId="1" fontId="18" fillId="0" borderId="0" xfId="164" applyNumberFormat="1" applyFont="1" applyFill="1" applyBorder="1" applyAlignment="1">
      <alignment horizontal="center"/>
    </xf>
    <xf numFmtId="1" fontId="90" fillId="0" borderId="0" xfId="1100" applyNumberFormat="1" applyFont="1" applyAlignment="1">
      <alignment horizontal="center"/>
    </xf>
    <xf numFmtId="164" fontId="18" fillId="0" borderId="0" xfId="164" applyNumberFormat="1" applyFont="1" applyFill="1" applyBorder="1" applyAlignment="1">
      <alignment horizontal="center"/>
    </xf>
    <xf numFmtId="164" fontId="16" fillId="0" borderId="14" xfId="0" applyNumberFormat="1" applyFont="1" applyBorder="1" applyAlignment="1">
      <alignment horizontal="center"/>
    </xf>
    <xf numFmtId="164" fontId="16" fillId="0" borderId="14" xfId="151" applyNumberFormat="1" applyFont="1" applyFill="1" applyBorder="1" applyAlignment="1">
      <alignment horizontal="center" wrapText="1"/>
    </xf>
    <xf numFmtId="164" fontId="90" fillId="0" borderId="14" xfId="1100" applyNumberFormat="1" applyFont="1" applyBorder="1" applyAlignment="1">
      <alignment horizontal="center"/>
    </xf>
    <xf numFmtId="0" fontId="16" fillId="0" borderId="0" xfId="0" applyFont="1" applyAlignment="1">
      <alignment horizontal="left"/>
    </xf>
    <xf numFmtId="0" fontId="16" fillId="0" borderId="0" xfId="0" applyFont="1" applyFill="1" applyBorder="1" applyAlignment="1">
      <alignment horizontal="center"/>
    </xf>
    <xf numFmtId="1" fontId="16" fillId="0" borderId="0" xfId="0" applyNumberFormat="1" applyFont="1" applyBorder="1" applyAlignment="1">
      <alignment horizontal="center"/>
    </xf>
    <xf numFmtId="1" fontId="16" fillId="0" borderId="0" xfId="0" applyNumberFormat="1" applyFont="1" applyFill="1" applyBorder="1" applyAlignment="1">
      <alignment horizontal="center"/>
    </xf>
    <xf numFmtId="1" fontId="16" fillId="0" borderId="14" xfId="151" applyNumberFormat="1" applyFont="1" applyFill="1" applyBorder="1" applyAlignment="1">
      <alignment horizontal="center"/>
    </xf>
    <xf numFmtId="1" fontId="56" fillId="0" borderId="0" xfId="151" applyNumberFormat="1" applyFont="1" applyFill="1" applyBorder="1" applyAlignment="1">
      <alignment horizontal="center"/>
    </xf>
    <xf numFmtId="1" fontId="16" fillId="0" borderId="0" xfId="0" applyNumberFormat="1" applyFont="1" applyAlignment="1">
      <alignment horizontal="center"/>
    </xf>
    <xf numFmtId="1" fontId="16" fillId="0" borderId="0" xfId="151" applyNumberFormat="1" applyFont="1" applyFill="1" applyBorder="1" applyAlignment="1">
      <alignment horizontal="center"/>
    </xf>
    <xf numFmtId="1" fontId="16" fillId="0" borderId="14" xfId="0" applyNumberFormat="1" applyFont="1" applyBorder="1" applyAlignment="1">
      <alignment horizontal="center" wrapText="1"/>
    </xf>
    <xf numFmtId="1" fontId="16" fillId="0" borderId="14" xfId="0" applyNumberFormat="1" applyFont="1" applyBorder="1" applyAlignment="1">
      <alignment horizontal="center"/>
    </xf>
    <xf numFmtId="1" fontId="18" fillId="0" borderId="0" xfId="0" applyNumberFormat="1" applyFont="1" applyAlignment="1">
      <alignment horizontal="center"/>
    </xf>
    <xf numFmtId="1" fontId="18" fillId="0" borderId="0" xfId="151" applyNumberFormat="1" applyFont="1" applyFill="1" applyAlignment="1">
      <alignment horizontal="center"/>
    </xf>
    <xf numFmtId="1" fontId="18" fillId="0" borderId="0" xfId="1100" applyNumberFormat="1" applyFont="1" applyAlignment="1">
      <alignment horizontal="center"/>
    </xf>
    <xf numFmtId="0" fontId="91" fillId="0" borderId="14" xfId="226" applyFont="1" applyBorder="1"/>
    <xf numFmtId="0" fontId="16" fillId="0" borderId="0" xfId="0" applyFont="1" applyBorder="1"/>
    <xf numFmtId="0" fontId="18" fillId="0" borderId="0" xfId="205" applyFont="1" applyFill="1" applyBorder="1" applyAlignment="1">
      <alignment horizontal="center"/>
    </xf>
    <xf numFmtId="0" fontId="16" fillId="0" borderId="0" xfId="164" applyFont="1" applyBorder="1" applyAlignment="1">
      <alignment horizontal="center"/>
    </xf>
    <xf numFmtId="0" fontId="16" fillId="0" borderId="0" xfId="164" applyFont="1" applyBorder="1"/>
    <xf numFmtId="1" fontId="18" fillId="0" borderId="0" xfId="164" applyNumberFormat="1" applyFont="1" applyBorder="1" applyAlignment="1">
      <alignment horizontal="center"/>
    </xf>
    <xf numFmtId="0" fontId="18" fillId="0" borderId="0" xfId="164" applyFont="1" applyBorder="1"/>
    <xf numFmtId="0" fontId="90" fillId="0" borderId="0" xfId="0" applyFont="1" applyBorder="1" applyAlignment="1">
      <alignment horizontal="center" vertical="center"/>
    </xf>
    <xf numFmtId="164" fontId="56" fillId="0" borderId="0" xfId="607" applyNumberFormat="1" applyFont="1" applyBorder="1" applyAlignment="1">
      <alignment horizontal="center"/>
    </xf>
    <xf numFmtId="0" fontId="18" fillId="0" borderId="0" xfId="164" applyFont="1" applyBorder="1" applyAlignment="1">
      <alignment horizontal="center"/>
    </xf>
    <xf numFmtId="0" fontId="16" fillId="0" borderId="14" xfId="164" applyFont="1" applyBorder="1"/>
    <xf numFmtId="164" fontId="119" fillId="0" borderId="0" xfId="607" applyNumberFormat="1" applyFont="1" applyBorder="1" applyAlignment="1">
      <alignment horizontal="center"/>
    </xf>
    <xf numFmtId="164" fontId="119" fillId="0" borderId="14" xfId="607" applyNumberFormat="1" applyFont="1" applyBorder="1" applyAlignment="1">
      <alignment horizontal="center"/>
    </xf>
    <xf numFmtId="164" fontId="120" fillId="0" borderId="0" xfId="607" applyNumberFormat="1" applyFont="1" applyBorder="1" applyAlignment="1">
      <alignment horizontal="center"/>
    </xf>
    <xf numFmtId="164" fontId="16" fillId="0" borderId="0" xfId="164" applyNumberFormat="1" applyFont="1" applyBorder="1" applyAlignment="1">
      <alignment horizontal="center"/>
    </xf>
    <xf numFmtId="164" fontId="90" fillId="0" borderId="0" xfId="606" applyNumberFormat="1" applyFont="1" applyBorder="1" applyAlignment="1">
      <alignment horizontal="center"/>
    </xf>
    <xf numFmtId="0" fontId="90" fillId="0" borderId="0" xfId="226" applyFont="1" applyAlignment="1">
      <alignment horizontal="left"/>
    </xf>
    <xf numFmtId="0" fontId="91" fillId="0" borderId="14" xfId="226" applyFont="1" applyBorder="1" applyAlignment="1">
      <alignment horizontal="center"/>
    </xf>
    <xf numFmtId="0" fontId="90" fillId="0" borderId="0" xfId="226" applyFont="1" applyAlignment="1">
      <alignment horizontal="center" wrapText="1"/>
    </xf>
    <xf numFmtId="1" fontId="90" fillId="0" borderId="0" xfId="226" applyNumberFormat="1" applyFont="1" applyAlignment="1">
      <alignment horizontal="center"/>
    </xf>
    <xf numFmtId="0" fontId="16" fillId="0" borderId="0" xfId="0" applyFont="1" applyFill="1"/>
    <xf numFmtId="0" fontId="91" fillId="0" borderId="0" xfId="226" applyFont="1" applyFill="1"/>
    <xf numFmtId="0" fontId="91" fillId="0" borderId="0" xfId="226" applyFont="1" applyFill="1" applyAlignment="1">
      <alignment horizontal="center"/>
    </xf>
    <xf numFmtId="0" fontId="16" fillId="0" borderId="0" xfId="0" applyFont="1" applyFill="1" applyAlignment="1">
      <alignment horizontal="center"/>
    </xf>
    <xf numFmtId="0" fontId="91" fillId="0" borderId="0" xfId="226" applyFont="1" applyFill="1" applyAlignment="1"/>
    <xf numFmtId="0" fontId="16" fillId="0" borderId="14" xfId="0" applyFont="1" applyFill="1" applyBorder="1"/>
    <xf numFmtId="0" fontId="91" fillId="0" borderId="14" xfId="226" applyFont="1" applyFill="1" applyBorder="1" applyAlignment="1">
      <alignment horizontal="center" wrapText="1"/>
    </xf>
    <xf numFmtId="0" fontId="16" fillId="0" borderId="14" xfId="0" applyFont="1" applyFill="1" applyBorder="1" applyAlignment="1">
      <alignment horizontal="center"/>
    </xf>
    <xf numFmtId="0" fontId="18" fillId="0" borderId="0" xfId="0" applyFont="1" applyFill="1"/>
    <xf numFmtId="0" fontId="18" fillId="0" borderId="0" xfId="0" applyFont="1" applyFill="1" applyAlignment="1">
      <alignment horizontal="center"/>
    </xf>
    <xf numFmtId="0" fontId="90" fillId="0" borderId="0" xfId="226" applyFont="1" applyFill="1"/>
    <xf numFmtId="169" fontId="90" fillId="0" borderId="0" xfId="226" applyNumberFormat="1" applyFont="1" applyFill="1" applyAlignment="1">
      <alignment horizontal="center"/>
    </xf>
    <xf numFmtId="0" fontId="90" fillId="0" borderId="0" xfId="226" applyFont="1" applyFill="1" applyAlignment="1">
      <alignment horizontal="center"/>
    </xf>
    <xf numFmtId="0" fontId="90" fillId="0" borderId="0" xfId="640" applyFont="1" applyBorder="1" applyAlignment="1">
      <alignment horizontal="center"/>
    </xf>
    <xf numFmtId="0" fontId="9" fillId="0" borderId="0" xfId="640" applyBorder="1" applyAlignment="1">
      <alignment horizontal="center"/>
    </xf>
    <xf numFmtId="0" fontId="70" fillId="0" borderId="14" xfId="230" applyFont="1" applyBorder="1" applyAlignment="1">
      <alignment horizontal="center" vertical="center"/>
    </xf>
    <xf numFmtId="49" fontId="71" fillId="0" borderId="14" xfId="230" applyNumberFormat="1" applyFont="1" applyBorder="1" applyAlignment="1">
      <alignment horizontal="left" vertical="center"/>
    </xf>
    <xf numFmtId="0" fontId="72" fillId="0" borderId="14" xfId="230" applyFont="1" applyBorder="1" applyAlignment="1">
      <alignment vertical="center"/>
    </xf>
    <xf numFmtId="0" fontId="73" fillId="0" borderId="14" xfId="230" applyFont="1" applyBorder="1" applyAlignment="1">
      <alignment horizontal="left" vertical="center"/>
    </xf>
    <xf numFmtId="49" fontId="79" fillId="0" borderId="14" xfId="230" applyNumberFormat="1" applyFont="1" applyBorder="1" applyAlignment="1">
      <alignment horizontal="center" vertical="center"/>
    </xf>
    <xf numFmtId="49" fontId="79" fillId="0" borderId="14" xfId="230" applyNumberFormat="1" applyFont="1" applyFill="1" applyBorder="1" applyAlignment="1">
      <alignment horizontal="center" vertical="center"/>
    </xf>
    <xf numFmtId="49" fontId="81" fillId="0" borderId="14" xfId="230" applyNumberFormat="1" applyFont="1" applyBorder="1" applyAlignment="1">
      <alignment horizontal="center" vertical="center"/>
    </xf>
    <xf numFmtId="49" fontId="79" fillId="0" borderId="44" xfId="230" applyNumberFormat="1" applyFont="1" applyFill="1" applyBorder="1" applyAlignment="1">
      <alignment horizontal="left" vertical="center"/>
    </xf>
    <xf numFmtId="49" fontId="79" fillId="0" borderId="14" xfId="230" applyNumberFormat="1" applyFont="1" applyFill="1" applyBorder="1" applyAlignment="1">
      <alignment horizontal="left" vertical="center"/>
    </xf>
    <xf numFmtId="0" fontId="79" fillId="0" borderId="45" xfId="230" applyFont="1" applyFill="1" applyBorder="1" applyAlignment="1">
      <alignment horizontal="center" vertical="center"/>
    </xf>
    <xf numFmtId="0" fontId="79" fillId="0" borderId="14" xfId="230" applyFont="1" applyFill="1" applyBorder="1" applyAlignment="1">
      <alignment horizontal="center" vertical="center"/>
    </xf>
    <xf numFmtId="0" fontId="75" fillId="0" borderId="14" xfId="230" applyFont="1" applyBorder="1" applyAlignment="1">
      <alignment horizontal="left" vertical="center"/>
    </xf>
    <xf numFmtId="14" fontId="73" fillId="0" borderId="44" xfId="231" applyNumberFormat="1" applyFont="1" applyFill="1" applyBorder="1" applyAlignment="1">
      <alignment horizontal="left" vertical="center"/>
    </xf>
    <xf numFmtId="14" fontId="73" fillId="0" borderId="14" xfId="231" applyNumberFormat="1" applyFont="1" applyFill="1" applyBorder="1" applyAlignment="1">
      <alignment horizontal="left" vertical="center"/>
    </xf>
    <xf numFmtId="0" fontId="82" fillId="0" borderId="45" xfId="230" applyFont="1" applyFill="1" applyBorder="1" applyAlignment="1">
      <alignment vertical="center"/>
    </xf>
    <xf numFmtId="0" fontId="82" fillId="0" borderId="14" xfId="230" applyFont="1" applyBorder="1" applyAlignment="1">
      <alignment vertical="center"/>
    </xf>
    <xf numFmtId="164" fontId="90" fillId="0" borderId="0" xfId="1101" applyNumberFormat="1" applyFont="1" applyAlignment="1">
      <alignment horizontal="center"/>
    </xf>
    <xf numFmtId="1" fontId="90" fillId="0" borderId="0" xfId="1101" applyNumberFormat="1" applyFont="1" applyAlignment="1">
      <alignment horizontal="center"/>
    </xf>
    <xf numFmtId="0" fontId="90" fillId="0" borderId="0" xfId="1101" applyFont="1" applyAlignment="1">
      <alignment horizontal="center"/>
    </xf>
    <xf numFmtId="1" fontId="90" fillId="0" borderId="14" xfId="1100" applyNumberFormat="1" applyFont="1" applyBorder="1" applyAlignment="1">
      <alignment horizontal="center"/>
    </xf>
    <xf numFmtId="1" fontId="18" fillId="0" borderId="14" xfId="151" applyNumberFormat="1" applyFont="1" applyFill="1" applyBorder="1" applyAlignment="1">
      <alignment horizontal="center"/>
    </xf>
    <xf numFmtId="0" fontId="90" fillId="0" borderId="14" xfId="1101" applyFont="1" applyBorder="1" applyAlignment="1">
      <alignment horizontal="center"/>
    </xf>
    <xf numFmtId="1" fontId="90" fillId="0" borderId="14" xfId="1101" applyNumberFormat="1" applyFont="1" applyBorder="1" applyAlignment="1">
      <alignment horizontal="center"/>
    </xf>
    <xf numFmtId="1" fontId="18" fillId="0" borderId="0" xfId="151" applyNumberFormat="1" applyFont="1" applyFill="1" applyBorder="1" applyAlignment="1">
      <alignment horizontal="left"/>
    </xf>
    <xf numFmtId="1" fontId="90" fillId="0" borderId="0" xfId="1110" applyNumberFormat="1" applyFont="1" applyAlignment="1">
      <alignment horizontal="center"/>
    </xf>
    <xf numFmtId="0" fontId="90" fillId="0" borderId="0" xfId="1110" applyFont="1" applyAlignment="1">
      <alignment horizontal="center"/>
    </xf>
    <xf numFmtId="1" fontId="90" fillId="0" borderId="14" xfId="1110" applyNumberFormat="1" applyFont="1" applyBorder="1" applyAlignment="1">
      <alignment horizontal="center"/>
    </xf>
    <xf numFmtId="0" fontId="90" fillId="0" borderId="14" xfId="1110" applyFont="1" applyBorder="1" applyAlignment="1">
      <alignment horizontal="center"/>
    </xf>
    <xf numFmtId="0" fontId="18" fillId="0" borderId="14" xfId="0" applyFont="1" applyBorder="1" applyAlignment="1">
      <alignment horizontal="center"/>
    </xf>
    <xf numFmtId="0" fontId="18" fillId="0" borderId="0" xfId="0" applyFont="1" applyAlignment="1">
      <alignment horizontal="center"/>
    </xf>
    <xf numFmtId="0" fontId="16" fillId="0" borderId="0" xfId="0" applyFont="1" applyAlignment="1">
      <alignment horizontal="center"/>
    </xf>
    <xf numFmtId="1" fontId="18" fillId="0" borderId="14" xfId="0" applyNumberFormat="1" applyFont="1" applyBorder="1" applyAlignment="1">
      <alignment horizontal="center"/>
    </xf>
    <xf numFmtId="1" fontId="90" fillId="0" borderId="0" xfId="0" applyNumberFormat="1" applyFont="1" applyBorder="1" applyAlignment="1">
      <alignment horizontal="center"/>
    </xf>
    <xf numFmtId="1" fontId="90" fillId="0" borderId="0" xfId="0" applyNumberFormat="1" applyFont="1" applyAlignment="1">
      <alignment horizontal="center"/>
    </xf>
    <xf numFmtId="1" fontId="18" fillId="0" borderId="0" xfId="207" applyNumberFormat="1" applyFont="1" applyFill="1" applyAlignment="1">
      <alignment horizontal="center"/>
    </xf>
    <xf numFmtId="1" fontId="18" fillId="0" borderId="0" xfId="207" applyNumberFormat="1" applyFont="1" applyFill="1" applyBorder="1" applyAlignment="1">
      <alignment horizontal="center"/>
    </xf>
    <xf numFmtId="1" fontId="18" fillId="0" borderId="0" xfId="207" applyNumberFormat="1" applyFont="1" applyBorder="1" applyAlignment="1">
      <alignment horizontal="center"/>
    </xf>
    <xf numFmtId="1" fontId="18" fillId="0" borderId="0" xfId="207" applyNumberFormat="1" applyFont="1" applyAlignment="1">
      <alignment horizontal="center"/>
    </xf>
    <xf numFmtId="1" fontId="18" fillId="0" borderId="0" xfId="156" applyNumberFormat="1" applyFont="1" applyBorder="1" applyAlignment="1">
      <alignment horizontal="center"/>
    </xf>
    <xf numFmtId="1" fontId="18" fillId="0" borderId="0" xfId="156" applyNumberFormat="1" applyFont="1" applyFill="1" applyBorder="1" applyAlignment="1">
      <alignment horizontal="center"/>
    </xf>
    <xf numFmtId="1" fontId="18" fillId="0" borderId="0" xfId="156" applyNumberFormat="1" applyFont="1" applyBorder="1" applyAlignment="1">
      <alignment horizontal="center" wrapText="1"/>
    </xf>
    <xf numFmtId="1" fontId="18" fillId="0" borderId="0" xfId="156" applyNumberFormat="1" applyFont="1" applyAlignment="1">
      <alignment horizontal="center"/>
    </xf>
    <xf numFmtId="1" fontId="18" fillId="0" borderId="0" xfId="156" applyNumberFormat="1" applyFont="1" applyBorder="1" applyAlignment="1">
      <alignment horizontal="center" vertical="center"/>
    </xf>
    <xf numFmtId="1" fontId="18" fillId="0" borderId="0" xfId="151" applyNumberFormat="1" applyFont="1" applyFill="1" applyBorder="1" applyAlignment="1" applyProtection="1">
      <alignment horizontal="center"/>
    </xf>
    <xf numFmtId="0" fontId="90" fillId="0" borderId="14" xfId="1545" applyFont="1" applyBorder="1" applyAlignment="1">
      <alignment horizontal="center"/>
    </xf>
    <xf numFmtId="1" fontId="90" fillId="0" borderId="14" xfId="1545" applyNumberFormat="1" applyFont="1" applyBorder="1" applyAlignment="1">
      <alignment horizontal="center"/>
    </xf>
    <xf numFmtId="164" fontId="18" fillId="0" borderId="0" xfId="151" applyNumberFormat="1" applyFont="1" applyAlignment="1">
      <alignment horizontal="center"/>
    </xf>
    <xf numFmtId="0" fontId="17" fillId="0" borderId="14" xfId="0" applyFont="1" applyBorder="1"/>
    <xf numFmtId="0" fontId="17" fillId="0" borderId="0" xfId="0" applyFont="1" applyBorder="1"/>
    <xf numFmtId="0" fontId="17" fillId="0" borderId="0" xfId="151" applyFont="1"/>
    <xf numFmtId="0" fontId="18" fillId="0" borderId="0" xfId="151" applyFont="1" applyAlignment="1">
      <alignment horizontal="center"/>
    </xf>
    <xf numFmtId="0" fontId="16" fillId="0" borderId="0" xfId="151" applyFont="1" applyBorder="1" applyAlignment="1">
      <alignment horizontal="center"/>
    </xf>
    <xf numFmtId="0" fontId="18" fillId="0" borderId="0" xfId="151" applyFont="1" applyBorder="1" applyAlignment="1">
      <alignment horizontal="center"/>
    </xf>
    <xf numFmtId="0" fontId="18" fillId="0" borderId="0" xfId="207" applyFont="1" applyFill="1" applyAlignment="1">
      <alignment horizontal="center"/>
    </xf>
    <xf numFmtId="0" fontId="18" fillId="0" borderId="0" xfId="207" applyFont="1" applyFill="1" applyBorder="1" applyAlignment="1">
      <alignment horizontal="center"/>
    </xf>
    <xf numFmtId="0" fontId="18" fillId="0" borderId="0" xfId="207" applyFont="1" applyBorder="1" applyAlignment="1">
      <alignment horizontal="center"/>
    </xf>
    <xf numFmtId="0" fontId="18" fillId="0" borderId="0" xfId="207" applyFont="1" applyAlignment="1">
      <alignment horizontal="center"/>
    </xf>
    <xf numFmtId="0" fontId="18" fillId="0" borderId="0" xfId="156" applyFont="1" applyBorder="1" applyAlignment="1">
      <alignment horizontal="center"/>
    </xf>
    <xf numFmtId="0" fontId="18" fillId="0" borderId="0" xfId="156" applyFont="1" applyFill="1" applyBorder="1" applyAlignment="1">
      <alignment horizontal="center"/>
    </xf>
    <xf numFmtId="0" fontId="18" fillId="0" borderId="0" xfId="156" applyFont="1" applyBorder="1" applyAlignment="1">
      <alignment horizontal="center" wrapText="1"/>
    </xf>
    <xf numFmtId="0" fontId="18" fillId="0" borderId="0" xfId="156" applyFont="1" applyAlignment="1">
      <alignment horizontal="center"/>
    </xf>
    <xf numFmtId="0" fontId="18" fillId="0" borderId="0" xfId="156" applyFont="1" applyBorder="1" applyAlignment="1">
      <alignment horizontal="center" vertical="center"/>
    </xf>
    <xf numFmtId="0" fontId="18" fillId="0" borderId="0" xfId="151" applyFont="1" applyFill="1" applyBorder="1" applyAlignment="1" applyProtection="1">
      <alignment horizontal="center"/>
    </xf>
    <xf numFmtId="0" fontId="18" fillId="0" borderId="0" xfId="151" applyFont="1" applyFill="1" applyBorder="1" applyAlignment="1">
      <alignment horizontal="center"/>
    </xf>
    <xf numFmtId="0" fontId="16" fillId="0" borderId="14" xfId="151" applyFont="1" applyBorder="1" applyAlignment="1">
      <alignment horizontal="center"/>
    </xf>
    <xf numFmtId="0" fontId="16" fillId="0" borderId="0" xfId="151" applyFont="1" applyFill="1" applyBorder="1" applyAlignment="1">
      <alignment horizontal="center"/>
    </xf>
    <xf numFmtId="0" fontId="90" fillId="0" borderId="0" xfId="1545" applyFont="1" applyAlignment="1">
      <alignment horizontal="center"/>
    </xf>
    <xf numFmtId="164" fontId="90" fillId="0" borderId="0" xfId="1545" applyNumberFormat="1" applyFont="1" applyAlignment="1">
      <alignment horizontal="center"/>
    </xf>
    <xf numFmtId="164" fontId="90" fillId="0" borderId="0" xfId="1545" applyNumberFormat="1" applyFont="1" applyBorder="1" applyAlignment="1">
      <alignment horizontal="center"/>
    </xf>
    <xf numFmtId="164" fontId="18" fillId="0" borderId="0" xfId="151" applyNumberFormat="1" applyFont="1" applyBorder="1" applyAlignment="1">
      <alignment horizontal="center"/>
    </xf>
    <xf numFmtId="0" fontId="17" fillId="0" borderId="0" xfId="151"/>
    <xf numFmtId="0" fontId="90" fillId="0" borderId="0" xfId="151" applyFont="1" applyBorder="1" applyAlignment="1">
      <alignment horizontal="center"/>
    </xf>
    <xf numFmtId="164" fontId="18" fillId="0" borderId="0" xfId="151" applyNumberFormat="1" applyFont="1" applyFill="1" applyBorder="1" applyAlignment="1">
      <alignment horizontal="center"/>
    </xf>
    <xf numFmtId="0" fontId="18" fillId="0" borderId="0" xfId="164" applyFont="1" applyFill="1" applyBorder="1" applyAlignment="1">
      <alignment horizontal="center"/>
    </xf>
    <xf numFmtId="1" fontId="18" fillId="0" borderId="0" xfId="151" applyNumberFormat="1" applyFont="1" applyAlignment="1">
      <alignment horizontal="center"/>
    </xf>
    <xf numFmtId="0" fontId="16" fillId="0" borderId="14" xfId="1218" applyFont="1" applyBorder="1" applyAlignment="1">
      <alignment horizontal="center" wrapText="1"/>
    </xf>
    <xf numFmtId="0" fontId="16" fillId="0" borderId="0" xfId="1218" applyFont="1" applyBorder="1" applyAlignment="1">
      <alignment horizontal="center" wrapText="1"/>
    </xf>
    <xf numFmtId="0" fontId="16" fillId="0" borderId="14" xfId="1218" applyFont="1" applyFill="1" applyBorder="1" applyAlignment="1">
      <alignment horizontal="center" wrapText="1"/>
    </xf>
    <xf numFmtId="0" fontId="18" fillId="0" borderId="46" xfId="164" applyFont="1" applyFill="1" applyBorder="1" applyAlignment="1">
      <alignment horizontal="center"/>
    </xf>
    <xf numFmtId="0" fontId="90" fillId="0" borderId="46" xfId="151" applyFont="1" applyBorder="1" applyAlignment="1">
      <alignment horizontal="center"/>
    </xf>
    <xf numFmtId="0" fontId="16" fillId="0" borderId="0" xfId="151" applyFont="1" applyBorder="1" applyAlignment="1">
      <alignment horizontal="left"/>
    </xf>
    <xf numFmtId="0" fontId="16" fillId="0" borderId="0" xfId="151" applyFont="1" applyBorder="1" applyAlignment="1">
      <alignment horizontal="center"/>
    </xf>
    <xf numFmtId="0" fontId="18" fillId="0" borderId="0" xfId="164" applyFont="1" applyAlignment="1">
      <alignment horizontal="left"/>
    </xf>
    <xf numFmtId="1" fontId="90" fillId="0" borderId="0" xfId="1545" applyNumberFormat="1" applyFont="1" applyAlignment="1">
      <alignment horizontal="center"/>
    </xf>
    <xf numFmtId="1" fontId="90" fillId="0" borderId="0" xfId="1545" applyNumberFormat="1" applyFont="1" applyBorder="1" applyAlignment="1">
      <alignment horizontal="center"/>
    </xf>
    <xf numFmtId="1" fontId="18" fillId="0" borderId="0" xfId="151" applyNumberFormat="1" applyFont="1" applyBorder="1" applyAlignment="1">
      <alignment horizontal="center"/>
    </xf>
    <xf numFmtId="1" fontId="18" fillId="0" borderId="0" xfId="151" applyNumberFormat="1" applyFont="1" applyFill="1" applyBorder="1" applyAlignment="1">
      <alignment horizontal="center"/>
    </xf>
    <xf numFmtId="0" fontId="16" fillId="0" borderId="0" xfId="151" applyFont="1" applyFill="1" applyBorder="1" applyAlignment="1">
      <alignment horizontal="center"/>
    </xf>
    <xf numFmtId="0" fontId="18" fillId="0" borderId="0" xfId="151" applyFont="1" applyFill="1" applyAlignment="1">
      <alignment horizontal="left" wrapText="1"/>
    </xf>
    <xf numFmtId="0" fontId="16" fillId="0" borderId="14" xfId="151" applyFont="1" applyBorder="1" applyAlignment="1">
      <alignment horizontal="center"/>
    </xf>
    <xf numFmtId="2" fontId="18" fillId="0" borderId="0" xfId="151" applyNumberFormat="1" applyFont="1" applyAlignment="1">
      <alignment horizontal="center"/>
    </xf>
    <xf numFmtId="2" fontId="18" fillId="0" borderId="0" xfId="164" applyNumberFormat="1" applyFont="1" applyBorder="1" applyAlignment="1">
      <alignment horizontal="center"/>
    </xf>
    <xf numFmtId="0" fontId="16" fillId="0" borderId="0" xfId="151" applyFont="1" applyBorder="1" applyAlignment="1">
      <alignment horizontal="center" vertical="top" wrapText="1"/>
    </xf>
    <xf numFmtId="1" fontId="90" fillId="0" borderId="0" xfId="3632" applyNumberFormat="1" applyFont="1" applyAlignment="1">
      <alignment horizontal="center"/>
    </xf>
    <xf numFmtId="1" fontId="18" fillId="0" borderId="46" xfId="151" applyNumberFormat="1" applyFont="1" applyBorder="1" applyAlignment="1">
      <alignment horizontal="center"/>
    </xf>
    <xf numFmtId="0" fontId="94" fillId="0" borderId="0" xfId="151" applyFont="1" applyBorder="1" applyAlignment="1">
      <alignment horizontal="center"/>
    </xf>
    <xf numFmtId="0" fontId="94" fillId="0" borderId="0" xfId="151" applyFont="1" applyBorder="1" applyAlignment="1"/>
    <xf numFmtId="14" fontId="16" fillId="0" borderId="0" xfId="0" applyNumberFormat="1" applyFont="1" applyBorder="1"/>
    <xf numFmtId="0" fontId="91" fillId="0" borderId="0" xfId="0" applyFont="1" applyBorder="1"/>
    <xf numFmtId="0" fontId="91" fillId="0" borderId="14" xfId="0" applyFont="1" applyFill="1" applyBorder="1" applyAlignment="1">
      <alignment horizontal="center"/>
    </xf>
    <xf numFmtId="2" fontId="91" fillId="0" borderId="14" xfId="0" applyNumberFormat="1" applyFont="1" applyFill="1" applyBorder="1" applyAlignment="1">
      <alignment horizontal="center"/>
    </xf>
    <xf numFmtId="2" fontId="18" fillId="0" borderId="0" xfId="0" applyNumberFormat="1" applyFont="1" applyBorder="1" applyAlignment="1">
      <alignment horizontal="center"/>
    </xf>
    <xf numFmtId="49" fontId="90" fillId="0" borderId="0" xfId="153" applyNumberFormat="1" applyFont="1" applyBorder="1" applyAlignment="1">
      <alignment horizontal="center"/>
    </xf>
    <xf numFmtId="2" fontId="18" fillId="0" borderId="14" xfId="0" applyNumberFormat="1" applyFont="1" applyBorder="1" applyAlignment="1">
      <alignment horizontal="center"/>
    </xf>
    <xf numFmtId="49" fontId="90" fillId="0" borderId="14" xfId="153" applyNumberFormat="1" applyFont="1" applyBorder="1" applyAlignment="1">
      <alignment horizontal="center"/>
    </xf>
    <xf numFmtId="2" fontId="18" fillId="0" borderId="0" xfId="0" applyNumberFormat="1" applyFont="1" applyFill="1" applyBorder="1" applyAlignment="1">
      <alignment horizontal="center"/>
    </xf>
    <xf numFmtId="2" fontId="18" fillId="0" borderId="14" xfId="0" applyNumberFormat="1" applyFont="1" applyFill="1" applyBorder="1" applyAlignment="1">
      <alignment horizontal="center"/>
    </xf>
    <xf numFmtId="0" fontId="91" fillId="0" borderId="0" xfId="0" applyFont="1" applyBorder="1" applyAlignment="1">
      <alignment horizontal="left"/>
    </xf>
    <xf numFmtId="0" fontId="18" fillId="0" borderId="0" xfId="151" applyFont="1" applyBorder="1" applyAlignment="1"/>
    <xf numFmtId="0" fontId="18" fillId="0" borderId="0" xfId="151" applyFont="1" applyBorder="1" applyAlignment="1">
      <alignment horizontal="left"/>
    </xf>
    <xf numFmtId="164" fontId="90" fillId="0" borderId="14" xfId="1101" applyNumberFormat="1" applyFont="1" applyBorder="1" applyAlignment="1">
      <alignment horizontal="center"/>
    </xf>
    <xf numFmtId="2" fontId="18" fillId="0" borderId="46" xfId="164" applyNumberFormat="1" applyFont="1" applyBorder="1" applyAlignment="1">
      <alignment horizontal="center"/>
    </xf>
    <xf numFmtId="0" fontId="18" fillId="0" borderId="0" xfId="151" applyFont="1"/>
    <xf numFmtId="0" fontId="16" fillId="0" borderId="0" xfId="151" applyFont="1"/>
    <xf numFmtId="0" fontId="16" fillId="0" borderId="0" xfId="0" applyFont="1" applyBorder="1" applyAlignment="1">
      <alignment horizontal="left"/>
    </xf>
    <xf numFmtId="0" fontId="16" fillId="0" borderId="0" xfId="0" applyFont="1" applyFill="1" applyBorder="1" applyAlignment="1">
      <alignment horizontal="center"/>
    </xf>
    <xf numFmtId="164" fontId="90" fillId="0" borderId="17" xfId="606" applyNumberFormat="1" applyFont="1" applyBorder="1" applyAlignment="1">
      <alignment horizontal="center"/>
    </xf>
    <xf numFmtId="164" fontId="90" fillId="0" borderId="43" xfId="606" applyNumberFormat="1" applyFont="1" applyBorder="1" applyAlignment="1">
      <alignment horizontal="center"/>
    </xf>
    <xf numFmtId="0" fontId="21" fillId="0" borderId="0" xfId="153" applyFont="1" applyFill="1"/>
    <xf numFmtId="49" fontId="21" fillId="0" borderId="0" xfId="153" applyNumberFormat="1" applyFont="1" applyFill="1" applyAlignment="1">
      <alignment vertical="top"/>
    </xf>
    <xf numFmtId="0" fontId="9" fillId="0" borderId="0" xfId="640" applyFill="1" applyAlignment="1">
      <alignment horizontal="center"/>
    </xf>
    <xf numFmtId="0" fontId="90" fillId="0" borderId="43" xfId="640" applyFont="1" applyFill="1" applyBorder="1" applyAlignment="1">
      <alignment horizontal="center"/>
    </xf>
    <xf numFmtId="164" fontId="90" fillId="0" borderId="43" xfId="606" applyNumberFormat="1" applyFont="1" applyFill="1" applyBorder="1" applyAlignment="1">
      <alignment horizontal="center"/>
    </xf>
    <xf numFmtId="1" fontId="90" fillId="0" borderId="16" xfId="606" applyNumberFormat="1" applyFont="1" applyFill="1" applyBorder="1" applyAlignment="1">
      <alignment horizontal="center"/>
    </xf>
    <xf numFmtId="0" fontId="90" fillId="0" borderId="12" xfId="233" applyFont="1" applyFill="1" applyBorder="1" applyAlignment="1">
      <alignment horizontal="center"/>
    </xf>
    <xf numFmtId="166" fontId="18" fillId="0" borderId="0" xfId="151" applyNumberFormat="1" applyFont="1" applyFill="1"/>
    <xf numFmtId="0" fontId="56" fillId="0" borderId="12" xfId="177" applyNumberFormat="1" applyFont="1" applyFill="1" applyBorder="1" applyAlignment="1">
      <alignment horizontal="left" vertical="top"/>
    </xf>
    <xf numFmtId="1" fontId="56" fillId="0" borderId="12" xfId="177" applyNumberFormat="1" applyFont="1" applyFill="1" applyBorder="1" applyAlignment="1">
      <alignment horizontal="center"/>
    </xf>
    <xf numFmtId="0" fontId="56" fillId="0" borderId="12" xfId="177" applyNumberFormat="1" applyFont="1" applyFill="1" applyBorder="1" applyAlignment="1">
      <alignment horizontal="right" vertical="top"/>
    </xf>
    <xf numFmtId="0" fontId="56" fillId="0" borderId="12" xfId="177" applyNumberFormat="1" applyFont="1" applyFill="1" applyBorder="1" applyAlignment="1">
      <alignment horizontal="center" vertical="top"/>
    </xf>
    <xf numFmtId="0" fontId="56" fillId="0" borderId="19" xfId="177" applyNumberFormat="1" applyFont="1" applyFill="1" applyBorder="1" applyAlignment="1">
      <alignment horizontal="center" vertical="center"/>
    </xf>
    <xf numFmtId="0" fontId="56" fillId="0" borderId="12" xfId="177" applyNumberFormat="1" applyFont="1" applyFill="1" applyBorder="1" applyAlignment="1">
      <alignment horizontal="right" vertical="center"/>
    </xf>
    <xf numFmtId="1" fontId="56" fillId="0" borderId="12" xfId="177" applyNumberFormat="1" applyFont="1" applyFill="1" applyBorder="1" applyAlignment="1">
      <alignment horizontal="center" vertical="center"/>
    </xf>
    <xf numFmtId="0" fontId="33" fillId="0" borderId="0" xfId="0" applyFont="1" applyFill="1"/>
    <xf numFmtId="49" fontId="16" fillId="0" borderId="0" xfId="151" applyNumberFormat="1" applyFont="1" applyFill="1" applyBorder="1" applyAlignment="1">
      <alignment horizontal="center"/>
    </xf>
    <xf numFmtId="0" fontId="91" fillId="0" borderId="0" xfId="226" applyFont="1" applyFill="1" applyBorder="1"/>
    <xf numFmtId="0" fontId="16" fillId="0" borderId="0" xfId="0" applyFont="1" applyFill="1" applyBorder="1"/>
    <xf numFmtId="0" fontId="91" fillId="0" borderId="0" xfId="226" applyFont="1" applyFill="1" applyBorder="1" applyAlignment="1">
      <alignment horizontal="center"/>
    </xf>
    <xf numFmtId="0" fontId="91" fillId="0" borderId="14" xfId="226" applyFont="1" applyFill="1" applyBorder="1"/>
    <xf numFmtId="49" fontId="16" fillId="0" borderId="14" xfId="151" applyNumberFormat="1" applyFont="1" applyFill="1" applyBorder="1" applyAlignment="1">
      <alignment horizontal="center"/>
    </xf>
    <xf numFmtId="49" fontId="16" fillId="0" borderId="14" xfId="0" applyNumberFormat="1" applyFont="1" applyFill="1" applyBorder="1" applyAlignment="1">
      <alignment horizontal="center" vertical="center" wrapText="1"/>
    </xf>
    <xf numFmtId="49" fontId="16" fillId="0" borderId="14" xfId="0" applyNumberFormat="1" applyFont="1" applyFill="1" applyBorder="1" applyAlignment="1">
      <alignment vertical="center" wrapText="1"/>
    </xf>
    <xf numFmtId="0" fontId="91" fillId="0" borderId="14" xfId="0" applyFont="1" applyFill="1" applyBorder="1" applyAlignment="1">
      <alignment horizontal="center" vertical="center" wrapText="1"/>
    </xf>
    <xf numFmtId="0" fontId="0" fillId="0" borderId="0" xfId="0" applyFill="1"/>
    <xf numFmtId="49" fontId="21" fillId="0" borderId="0" xfId="151" quotePrefix="1" applyNumberFormat="1" applyFont="1" applyFill="1" applyBorder="1" applyAlignment="1">
      <alignment horizontal="center"/>
    </xf>
    <xf numFmtId="2" fontId="90" fillId="0" borderId="0" xfId="226" applyNumberFormat="1" applyFont="1" applyFill="1" applyBorder="1"/>
    <xf numFmtId="164" fontId="18" fillId="0" borderId="0" xfId="205" applyNumberFormat="1" applyFont="1" applyFill="1" applyBorder="1" applyAlignment="1">
      <alignment horizontal="center"/>
    </xf>
    <xf numFmtId="49" fontId="21" fillId="0" borderId="0" xfId="151" applyNumberFormat="1" applyFont="1" applyFill="1" applyBorder="1" applyAlignment="1">
      <alignment horizontal="center"/>
    </xf>
    <xf numFmtId="49" fontId="66" fillId="0" borderId="0" xfId="151" quotePrefix="1" applyNumberFormat="1" applyFont="1" applyFill="1" applyBorder="1" applyAlignment="1">
      <alignment horizontal="center"/>
    </xf>
    <xf numFmtId="0" fontId="90" fillId="0" borderId="0" xfId="226" applyFont="1" applyFill="1" applyAlignment="1"/>
    <xf numFmtId="0" fontId="90" fillId="0" borderId="0" xfId="226" applyFont="1" applyFill="1" applyBorder="1"/>
    <xf numFmtId="0" fontId="18" fillId="0" borderId="0" xfId="0" applyFont="1" applyFill="1" applyBorder="1"/>
    <xf numFmtId="14" fontId="18" fillId="0" borderId="0" xfId="0" applyNumberFormat="1" applyFont="1" applyFill="1" applyBorder="1"/>
    <xf numFmtId="0" fontId="66" fillId="0" borderId="0" xfId="151" applyFont="1" applyFill="1" applyBorder="1"/>
    <xf numFmtId="1" fontId="18" fillId="0" borderId="0" xfId="0" applyNumberFormat="1" applyFont="1" applyBorder="1" applyAlignment="1">
      <alignment horizontal="left"/>
    </xf>
    <xf numFmtId="0" fontId="90" fillId="0" borderId="0" xfId="151" applyFont="1" applyAlignment="1">
      <alignment horizontal="left" vertical="center"/>
    </xf>
    <xf numFmtId="0" fontId="90" fillId="0" borderId="0" xfId="151" applyFont="1" applyBorder="1" applyAlignment="1">
      <alignment horizontal="left"/>
    </xf>
    <xf numFmtId="0" fontId="16" fillId="0" borderId="14" xfId="151" applyFont="1" applyBorder="1" applyAlignment="1">
      <alignment horizontal="left"/>
    </xf>
    <xf numFmtId="0" fontId="17" fillId="0" borderId="0" xfId="0" applyFont="1" applyAlignment="1">
      <alignment horizontal="left"/>
    </xf>
    <xf numFmtId="0" fontId="18" fillId="0" borderId="0" xfId="0" applyFont="1" applyFill="1" applyBorder="1" applyAlignment="1">
      <alignment horizontal="left"/>
    </xf>
    <xf numFmtId="0" fontId="90" fillId="0" borderId="0" xfId="151" applyFont="1" applyAlignment="1">
      <alignment horizontal="left"/>
    </xf>
    <xf numFmtId="0" fontId="18" fillId="0" borderId="0" xfId="0" applyFont="1" applyAlignment="1">
      <alignment horizontal="left"/>
    </xf>
    <xf numFmtId="1" fontId="18" fillId="0" borderId="0" xfId="164" applyNumberFormat="1" applyFont="1" applyFill="1" applyBorder="1" applyAlignment="1">
      <alignment horizontal="left"/>
    </xf>
    <xf numFmtId="164" fontId="18" fillId="0" borderId="0" xfId="0" applyNumberFormat="1" applyFont="1" applyBorder="1" applyAlignment="1">
      <alignment horizontal="left"/>
    </xf>
    <xf numFmtId="164" fontId="18" fillId="0" borderId="0" xfId="164" applyNumberFormat="1" applyFont="1" applyFill="1" applyBorder="1" applyAlignment="1">
      <alignment horizontal="left"/>
    </xf>
    <xf numFmtId="0" fontId="16" fillId="0" borderId="0" xfId="151" applyFont="1" applyBorder="1" applyAlignment="1">
      <alignment horizontal="left" wrapText="1"/>
    </xf>
    <xf numFmtId="0" fontId="91" fillId="0" borderId="0" xfId="151" applyFont="1" applyBorder="1" applyAlignment="1">
      <alignment horizontal="left" vertical="top" wrapText="1"/>
    </xf>
    <xf numFmtId="0" fontId="18" fillId="0" borderId="46" xfId="151" applyFont="1" applyFill="1" applyBorder="1" applyAlignment="1">
      <alignment horizontal="left"/>
    </xf>
    <xf numFmtId="0" fontId="18" fillId="0" borderId="46" xfId="164" applyFont="1" applyFill="1" applyBorder="1" applyAlignment="1">
      <alignment horizontal="left"/>
    </xf>
    <xf numFmtId="0" fontId="18" fillId="0" borderId="0" xfId="151" applyFont="1" applyAlignment="1">
      <alignment horizontal="left" wrapText="1"/>
    </xf>
    <xf numFmtId="0" fontId="91" fillId="0" borderId="0" xfId="0" applyFont="1" applyAlignment="1">
      <alignment horizontal="left"/>
    </xf>
    <xf numFmtId="0" fontId="91" fillId="0" borderId="14" xfId="0" applyFont="1" applyFill="1" applyBorder="1" applyAlignment="1">
      <alignment horizontal="left"/>
    </xf>
    <xf numFmtId="0" fontId="91" fillId="0" borderId="0" xfId="226" applyFont="1" applyAlignment="1">
      <alignment horizontal="left"/>
    </xf>
    <xf numFmtId="0" fontId="90" fillId="0" borderId="0" xfId="226" applyFont="1" applyBorder="1" applyAlignment="1">
      <alignment horizontal="center"/>
    </xf>
    <xf numFmtId="0" fontId="16" fillId="0" borderId="0" xfId="230" applyFont="1" applyBorder="1" applyAlignment="1">
      <alignment horizontal="left"/>
    </xf>
    <xf numFmtId="0" fontId="16" fillId="0" borderId="14" xfId="0" applyFont="1" applyBorder="1" applyAlignment="1">
      <alignment horizontal="left" wrapText="1"/>
    </xf>
    <xf numFmtId="0" fontId="91" fillId="0" borderId="14" xfId="0" applyFont="1" applyBorder="1" applyAlignment="1">
      <alignment horizontal="center" wrapText="1"/>
    </xf>
    <xf numFmtId="0" fontId="90" fillId="0" borderId="14" xfId="0" applyFont="1" applyBorder="1" applyAlignment="1">
      <alignment horizontal="left" wrapText="1"/>
    </xf>
    <xf numFmtId="0" fontId="90" fillId="0" borderId="0" xfId="0" applyFont="1" applyAlignment="1"/>
    <xf numFmtId="0" fontId="90" fillId="0" borderId="0" xfId="0" applyFont="1" applyBorder="1" applyAlignment="1">
      <alignment horizontal="left" wrapText="1"/>
    </xf>
    <xf numFmtId="0" fontId="90" fillId="0" borderId="0" xfId="0" applyFont="1" applyBorder="1" applyAlignment="1">
      <alignment horizontal="center" wrapText="1"/>
    </xf>
    <xf numFmtId="0" fontId="150" fillId="0" borderId="0" xfId="0" applyFont="1" applyAlignment="1"/>
    <xf numFmtId="0" fontId="16" fillId="0" borderId="0" xfId="0" applyFont="1" applyBorder="1" applyAlignment="1">
      <alignment horizontal="left"/>
    </xf>
    <xf numFmtId="0" fontId="16" fillId="0" borderId="0" xfId="151" applyFont="1" applyFill="1" applyBorder="1" applyAlignment="1">
      <alignment horizontal="center"/>
    </xf>
    <xf numFmtId="0" fontId="16" fillId="0" borderId="0" xfId="151" applyFont="1" applyFill="1" applyBorder="1" applyAlignment="1">
      <alignment horizontal="center" vertical="top"/>
    </xf>
    <xf numFmtId="1" fontId="90" fillId="0" borderId="46" xfId="3632" applyNumberFormat="1" applyFont="1" applyBorder="1" applyAlignment="1">
      <alignment horizontal="center"/>
    </xf>
    <xf numFmtId="14" fontId="90" fillId="0" borderId="0" xfId="7269" applyNumberFormat="1" applyFont="1" applyBorder="1" applyAlignment="1">
      <alignment horizontal="left" wrapText="1"/>
    </xf>
    <xf numFmtId="14" fontId="90" fillId="0" borderId="0" xfId="7269" applyNumberFormat="1" applyFont="1" applyBorder="1" applyAlignment="1">
      <alignment horizontal="left"/>
    </xf>
    <xf numFmtId="14" fontId="90" fillId="0" borderId="0" xfId="7269" applyNumberFormat="1" applyFont="1" applyBorder="1" applyAlignment="1">
      <alignment horizontal="left" shrinkToFit="1"/>
    </xf>
    <xf numFmtId="14" fontId="90" fillId="0" borderId="0" xfId="7269" applyNumberFormat="1" applyFont="1" applyBorder="1" applyAlignment="1">
      <alignment horizontal="center"/>
    </xf>
    <xf numFmtId="0" fontId="90" fillId="0" borderId="0" xfId="7269" applyFont="1" applyBorder="1" applyAlignment="1">
      <alignment horizontal="left"/>
    </xf>
    <xf numFmtId="14" fontId="90" fillId="0" borderId="0" xfId="7266" applyNumberFormat="1" applyFont="1" applyBorder="1" applyAlignment="1">
      <alignment horizontal="left" shrinkToFit="1"/>
    </xf>
    <xf numFmtId="0" fontId="16" fillId="0" borderId="0" xfId="0" applyFont="1" applyBorder="1" applyAlignment="1">
      <alignment horizontal="left"/>
    </xf>
    <xf numFmtId="0" fontId="65" fillId="0" borderId="0" xfId="164" applyFont="1" applyAlignment="1">
      <alignment horizontal="left"/>
    </xf>
    <xf numFmtId="0" fontId="16" fillId="0" borderId="0" xfId="151" applyFont="1" applyBorder="1" applyAlignment="1">
      <alignment horizontal="center"/>
    </xf>
    <xf numFmtId="0" fontId="16" fillId="0" borderId="0" xfId="151" applyFont="1" applyFill="1" applyBorder="1" applyAlignment="1">
      <alignment horizontal="center"/>
    </xf>
    <xf numFmtId="0" fontId="18" fillId="0" borderId="0" xfId="151" applyFont="1" applyFill="1" applyBorder="1" applyAlignment="1">
      <alignment horizontal="center" vertical="top" wrapText="1"/>
    </xf>
    <xf numFmtId="0" fontId="90" fillId="0" borderId="0" xfId="7269" applyFont="1" applyBorder="1" applyAlignment="1">
      <alignment horizontal="center" vertical="top" wrapText="1"/>
    </xf>
    <xf numFmtId="0" fontId="90" fillId="0" borderId="0" xfId="7269" applyFont="1" applyBorder="1" applyAlignment="1">
      <alignment horizontal="center" vertical="top" wrapText="1" shrinkToFit="1"/>
    </xf>
    <xf numFmtId="0" fontId="16" fillId="0" borderId="0" xfId="235" applyFont="1" applyFill="1" applyBorder="1" applyAlignment="1">
      <alignment horizontal="center" vertical="top"/>
    </xf>
    <xf numFmtId="0" fontId="16" fillId="0" borderId="0" xfId="235" applyFont="1" applyFill="1" applyBorder="1" applyAlignment="1">
      <alignment horizontal="center" vertical="top" wrapText="1"/>
    </xf>
    <xf numFmtId="0" fontId="16" fillId="0" borderId="0" xfId="151" applyFont="1" applyFill="1" applyBorder="1" applyAlignment="1">
      <alignment horizontal="center" vertical="top"/>
    </xf>
    <xf numFmtId="0" fontId="91" fillId="0" borderId="0" xfId="151" applyFont="1" applyFill="1" applyBorder="1" applyAlignment="1">
      <alignment horizontal="center" vertical="top"/>
    </xf>
    <xf numFmtId="0" fontId="16" fillId="0" borderId="0" xfId="0" applyFont="1" applyBorder="1" applyAlignment="1">
      <alignment horizontal="center" vertical="top"/>
    </xf>
    <xf numFmtId="0" fontId="16" fillId="0" borderId="0" xfId="151" applyFont="1" applyFill="1" applyBorder="1" applyAlignment="1">
      <alignment horizontal="center" vertical="top" wrapText="1"/>
    </xf>
    <xf numFmtId="0" fontId="18" fillId="0" borderId="0" xfId="151" applyFont="1" applyBorder="1" applyAlignment="1">
      <alignment horizontal="center" wrapText="1"/>
    </xf>
    <xf numFmtId="0" fontId="16" fillId="0" borderId="0" xfId="151" applyFont="1" applyBorder="1" applyAlignment="1">
      <alignment horizontal="center" vertical="top" wrapText="1"/>
    </xf>
    <xf numFmtId="0" fontId="91" fillId="0" borderId="0" xfId="151" applyFont="1" applyFill="1" applyBorder="1" applyAlignment="1">
      <alignment horizontal="center" vertical="top" wrapText="1"/>
    </xf>
    <xf numFmtId="2" fontId="16" fillId="0" borderId="0" xfId="1218" applyNumberFormat="1" applyFont="1" applyBorder="1" applyAlignment="1">
      <alignment horizontal="center" wrapText="1"/>
    </xf>
    <xf numFmtId="0" fontId="90" fillId="0" borderId="0" xfId="640" applyFont="1" applyAlignment="1">
      <alignment horizontal="left" wrapText="1"/>
    </xf>
    <xf numFmtId="0" fontId="90" fillId="0" borderId="0" xfId="640" applyFont="1" applyAlignment="1">
      <alignment horizontal="left" vertical="top" wrapText="1"/>
    </xf>
    <xf numFmtId="0" fontId="91" fillId="0" borderId="0" xfId="0" applyFont="1" applyBorder="1" applyAlignment="1">
      <alignment horizontal="center" wrapText="1"/>
    </xf>
    <xf numFmtId="0" fontId="91" fillId="0" borderId="14" xfId="0" applyFont="1" applyBorder="1" applyAlignment="1">
      <alignment horizontal="center" wrapText="1"/>
    </xf>
    <xf numFmtId="0" fontId="16" fillId="0" borderId="0" xfId="233" applyFont="1" applyBorder="1" applyAlignment="1">
      <alignment horizontal="center"/>
    </xf>
    <xf numFmtId="0" fontId="16" fillId="0" borderId="0" xfId="177" applyFont="1" applyFill="1" applyBorder="1" applyAlignment="1">
      <alignment horizontal="center" vertical="center"/>
    </xf>
    <xf numFmtId="0" fontId="91" fillId="0" borderId="0" xfId="606" applyFont="1" applyBorder="1" applyAlignment="1">
      <alignment horizontal="center"/>
    </xf>
    <xf numFmtId="0" fontId="119" fillId="0" borderId="0" xfId="177" applyNumberFormat="1" applyFont="1" applyBorder="1" applyAlignment="1">
      <alignment horizontal="center"/>
    </xf>
    <xf numFmtId="1" fontId="119" fillId="0" borderId="0" xfId="177" applyNumberFormat="1" applyFont="1" applyBorder="1" applyAlignment="1">
      <alignment horizontal="center"/>
    </xf>
    <xf numFmtId="0" fontId="16" fillId="0" borderId="0" xfId="177" applyFont="1" applyBorder="1" applyAlignment="1">
      <alignment horizontal="center" vertical="center"/>
    </xf>
    <xf numFmtId="0" fontId="16" fillId="0" borderId="14" xfId="151" applyFont="1" applyBorder="1" applyAlignment="1">
      <alignment horizontal="center"/>
    </xf>
    <xf numFmtId="0" fontId="18" fillId="0" borderId="0" xfId="177" applyFont="1" applyFill="1" applyBorder="1" applyAlignment="1">
      <alignment vertical="top" wrapText="1"/>
    </xf>
    <xf numFmtId="0" fontId="56" fillId="0" borderId="0" xfId="177" applyFont="1" applyAlignment="1">
      <alignment wrapText="1"/>
    </xf>
    <xf numFmtId="0" fontId="56" fillId="0" borderId="18" xfId="177" applyFont="1" applyBorder="1" applyAlignment="1">
      <alignment vertical="center" wrapText="1"/>
    </xf>
    <xf numFmtId="0" fontId="56" fillId="0" borderId="0" xfId="177" applyFont="1" applyBorder="1" applyAlignment="1">
      <alignment vertical="center" wrapText="1"/>
    </xf>
    <xf numFmtId="0" fontId="92" fillId="0" borderId="0" xfId="0" applyFont="1" applyAlignment="1">
      <alignment horizontal="left" wrapText="1"/>
    </xf>
    <xf numFmtId="0" fontId="18" fillId="0" borderId="0" xfId="151" applyFont="1" applyFill="1" applyAlignment="1">
      <alignment horizontal="left" vertical="top" wrapText="1"/>
    </xf>
    <xf numFmtId="0" fontId="123" fillId="0" borderId="0" xfId="177" applyFont="1" applyAlignment="1">
      <alignment wrapText="1"/>
    </xf>
    <xf numFmtId="170" fontId="91" fillId="0" borderId="0" xfId="640" applyNumberFormat="1" applyFont="1" applyAlignment="1">
      <alignment horizontal="center"/>
    </xf>
    <xf numFmtId="0" fontId="18" fillId="0" borderId="11" xfId="151" applyFont="1" applyFill="1" applyBorder="1" applyAlignment="1">
      <alignment horizontal="left" wrapText="1"/>
    </xf>
    <xf numFmtId="0" fontId="18" fillId="0" borderId="0" xfId="151" applyFont="1" applyFill="1" applyAlignment="1">
      <alignment horizontal="left" wrapText="1"/>
    </xf>
    <xf numFmtId="0" fontId="56" fillId="0" borderId="0" xfId="177" applyFont="1" applyAlignment="1"/>
    <xf numFmtId="0" fontId="91" fillId="0" borderId="0" xfId="640" applyFont="1" applyAlignment="1">
      <alignment horizontal="center"/>
    </xf>
    <xf numFmtId="0" fontId="16" fillId="0" borderId="0" xfId="177" applyFont="1" applyBorder="1" applyAlignment="1">
      <alignment horizontal="left" wrapText="1"/>
    </xf>
    <xf numFmtId="0" fontId="123" fillId="0" borderId="18" xfId="177" applyFont="1" applyBorder="1" applyAlignment="1">
      <alignment wrapText="1"/>
    </xf>
    <xf numFmtId="0" fontId="119" fillId="0" borderId="0" xfId="177" applyNumberFormat="1" applyFont="1" applyBorder="1" applyAlignment="1">
      <alignment horizontal="center" vertical="top"/>
    </xf>
    <xf numFmtId="14" fontId="119" fillId="0" borderId="0" xfId="177" applyNumberFormat="1" applyFont="1" applyBorder="1" applyAlignment="1">
      <alignment horizontal="center"/>
    </xf>
    <xf numFmtId="0" fontId="18" fillId="0" borderId="0" xfId="0" applyFont="1" applyAlignment="1">
      <alignment horizontal="left" wrapText="1"/>
    </xf>
    <xf numFmtId="0" fontId="91" fillId="0" borderId="0" xfId="226" applyFont="1" applyFill="1" applyBorder="1" applyAlignment="1">
      <alignment horizontal="center"/>
    </xf>
    <xf numFmtId="49" fontId="16" fillId="0" borderId="0" xfId="151" applyNumberFormat="1" applyFont="1" applyFill="1" applyBorder="1" applyAlignment="1">
      <alignment horizontal="center"/>
    </xf>
    <xf numFmtId="0" fontId="16" fillId="0" borderId="0" xfId="0" applyFont="1" applyFill="1" applyBorder="1" applyAlignment="1">
      <alignment horizontal="center"/>
    </xf>
    <xf numFmtId="0" fontId="18" fillId="0" borderId="0" xfId="0" applyFont="1" applyFill="1" applyBorder="1" applyAlignment="1">
      <alignment horizontal="center"/>
    </xf>
    <xf numFmtId="0" fontId="92" fillId="0" borderId="0" xfId="0" applyFont="1" applyAlignment="1">
      <alignment horizontal="center" vertical="top" wrapText="1"/>
    </xf>
    <xf numFmtId="0" fontId="91" fillId="0" borderId="0" xfId="0" applyFont="1" applyAlignment="1">
      <alignment horizontal="center" wrapText="1"/>
    </xf>
  </cellXfs>
  <cellStyles count="7290">
    <cellStyle name="20% - Accent1" xfId="623" builtinId="30" customBuiltin="1"/>
    <cellStyle name="20% - Accent1 10" xfId="1840"/>
    <cellStyle name="20% - Accent1 10 2" xfId="6695"/>
    <cellStyle name="20% - Accent1 11" xfId="1841"/>
    <cellStyle name="20% - Accent1 11 2" xfId="6258"/>
    <cellStyle name="20% - Accent1 12" xfId="5913"/>
    <cellStyle name="20% - Accent1 2" xfId="3"/>
    <cellStyle name="20% - Accent1 2 2" xfId="4"/>
    <cellStyle name="20% - Accent1 3" xfId="5"/>
    <cellStyle name="20% - Accent1 4" xfId="6"/>
    <cellStyle name="20% - Accent1 4 2" xfId="1842"/>
    <cellStyle name="20% - Accent1 4 3" xfId="1843"/>
    <cellStyle name="20% - Accent1 5" xfId="7"/>
    <cellStyle name="20% - Accent1 5 2" xfId="651"/>
    <cellStyle name="20% - Accent1 5 2 2" xfId="1844"/>
    <cellStyle name="20% - Accent1 5 2 2 2" xfId="6001"/>
    <cellStyle name="20% - Accent1 5 2 3" xfId="1845"/>
    <cellStyle name="20% - Accent1 5 2 3 2" xfId="6522"/>
    <cellStyle name="20% - Accent1 5 2 4" xfId="5786"/>
    <cellStyle name="20% - Accent1 5 3" xfId="1222"/>
    <cellStyle name="20% - Accent1 5 3 2" xfId="1846"/>
    <cellStyle name="20% - Accent1 5 3 2 2" xfId="6712"/>
    <cellStyle name="20% - Accent1 5 3 3" xfId="5934"/>
    <cellStyle name="20% - Accent1 5 4" xfId="1847"/>
    <cellStyle name="20% - Accent1 5 5" xfId="5719"/>
    <cellStyle name="20% - Accent1 6" xfId="8"/>
    <cellStyle name="20% - Accent1 6 2" xfId="652"/>
    <cellStyle name="20% - Accent1 6 2 2" xfId="1848"/>
    <cellStyle name="20% - Accent1 6 2 2 2" xfId="6002"/>
    <cellStyle name="20% - Accent1 6 2 3" xfId="1849"/>
    <cellStyle name="20% - Accent1 6 2 3 2" xfId="6397"/>
    <cellStyle name="20% - Accent1 6 2 4" xfId="5787"/>
    <cellStyle name="20% - Accent1 6 3" xfId="1236"/>
    <cellStyle name="20% - Accent1 6 3 2" xfId="1850"/>
    <cellStyle name="20% - Accent1 6 3 2 2" xfId="6536"/>
    <cellStyle name="20% - Accent1 6 3 3" xfId="5935"/>
    <cellStyle name="20% - Accent1 6 4" xfId="1851"/>
    <cellStyle name="20% - Accent1 6 4 2" xfId="6726"/>
    <cellStyle name="20% - Accent1 6 5" xfId="1852"/>
    <cellStyle name="20% - Accent1 6 5 2" xfId="6273"/>
    <cellStyle name="20% - Accent1 6 6" xfId="5720"/>
    <cellStyle name="20% - Accent1 7" xfId="9"/>
    <cellStyle name="20% - Accent1 7 2" xfId="653"/>
    <cellStyle name="20% - Accent1 7 2 2" xfId="1853"/>
    <cellStyle name="20% - Accent1 7 2 2 2" xfId="6003"/>
    <cellStyle name="20% - Accent1 7 2 3" xfId="1854"/>
    <cellStyle name="20% - Accent1 7 2 3 2" xfId="6398"/>
    <cellStyle name="20% - Accent1 7 2 4" xfId="5788"/>
    <cellStyle name="20% - Accent1 7 3" xfId="1250"/>
    <cellStyle name="20% - Accent1 7 3 2" xfId="1855"/>
    <cellStyle name="20% - Accent1 7 3 2 2" xfId="6550"/>
    <cellStyle name="20% - Accent1 7 3 3" xfId="5936"/>
    <cellStyle name="20% - Accent1 7 4" xfId="1856"/>
    <cellStyle name="20% - Accent1 7 4 2" xfId="6740"/>
    <cellStyle name="20% - Accent1 7 5" xfId="1857"/>
    <cellStyle name="20% - Accent1 7 5 2" xfId="6274"/>
    <cellStyle name="20% - Accent1 7 6" xfId="5721"/>
    <cellStyle name="20% - Accent1 8" xfId="1204"/>
    <cellStyle name="20% - Accent1 8 2" xfId="6359"/>
    <cellStyle name="20% - Accent1 9" xfId="1858"/>
    <cellStyle name="20% - Accent1 9 2" xfId="6505"/>
    <cellStyle name="20% - Accent2" xfId="626" builtinId="34" customBuiltin="1"/>
    <cellStyle name="20% - Accent2 10" xfId="1859"/>
    <cellStyle name="20% - Accent2 10 2" xfId="6697"/>
    <cellStyle name="20% - Accent2 11" xfId="1860"/>
    <cellStyle name="20% - Accent2 11 2" xfId="6260"/>
    <cellStyle name="20% - Accent2 12" xfId="5915"/>
    <cellStyle name="20% - Accent2 2" xfId="10"/>
    <cellStyle name="20% - Accent2 2 2" xfId="1861"/>
    <cellStyle name="20% - Accent2 3" xfId="11"/>
    <cellStyle name="20% - Accent2 4" xfId="12"/>
    <cellStyle name="20% - Accent2 4 2" xfId="1862"/>
    <cellStyle name="20% - Accent2 4 3" xfId="1863"/>
    <cellStyle name="20% - Accent2 5" xfId="13"/>
    <cellStyle name="20% - Accent2 5 2" xfId="654"/>
    <cellStyle name="20% - Accent2 5 2 2" xfId="1864"/>
    <cellStyle name="20% - Accent2 5 2 2 2" xfId="6004"/>
    <cellStyle name="20% - Accent2 5 2 3" xfId="1865"/>
    <cellStyle name="20% - Accent2 5 2 3 2" xfId="6524"/>
    <cellStyle name="20% - Accent2 5 2 4" xfId="5789"/>
    <cellStyle name="20% - Accent2 5 3" xfId="1224"/>
    <cellStyle name="20% - Accent2 5 3 2" xfId="1866"/>
    <cellStyle name="20% - Accent2 5 3 2 2" xfId="6714"/>
    <cellStyle name="20% - Accent2 5 3 3" xfId="5937"/>
    <cellStyle name="20% - Accent2 5 4" xfId="1867"/>
    <cellStyle name="20% - Accent2 5 5" xfId="5722"/>
    <cellStyle name="20% - Accent2 6" xfId="14"/>
    <cellStyle name="20% - Accent2 6 2" xfId="655"/>
    <cellStyle name="20% - Accent2 6 2 2" xfId="1868"/>
    <cellStyle name="20% - Accent2 6 2 2 2" xfId="6005"/>
    <cellStyle name="20% - Accent2 6 2 3" xfId="1869"/>
    <cellStyle name="20% - Accent2 6 2 3 2" xfId="6399"/>
    <cellStyle name="20% - Accent2 6 2 4" xfId="5790"/>
    <cellStyle name="20% - Accent2 6 3" xfId="1238"/>
    <cellStyle name="20% - Accent2 6 3 2" xfId="1870"/>
    <cellStyle name="20% - Accent2 6 3 2 2" xfId="6538"/>
    <cellStyle name="20% - Accent2 6 3 3" xfId="5938"/>
    <cellStyle name="20% - Accent2 6 4" xfId="1871"/>
    <cellStyle name="20% - Accent2 6 4 2" xfId="6728"/>
    <cellStyle name="20% - Accent2 6 5" xfId="1872"/>
    <cellStyle name="20% - Accent2 6 5 2" xfId="6275"/>
    <cellStyle name="20% - Accent2 6 6" xfId="5723"/>
    <cellStyle name="20% - Accent2 7" xfId="15"/>
    <cellStyle name="20% - Accent2 7 2" xfId="656"/>
    <cellStyle name="20% - Accent2 7 2 2" xfId="1873"/>
    <cellStyle name="20% - Accent2 7 2 2 2" xfId="6006"/>
    <cellStyle name="20% - Accent2 7 2 3" xfId="1874"/>
    <cellStyle name="20% - Accent2 7 2 3 2" xfId="6400"/>
    <cellStyle name="20% - Accent2 7 2 4" xfId="5791"/>
    <cellStyle name="20% - Accent2 7 3" xfId="1252"/>
    <cellStyle name="20% - Accent2 7 3 2" xfId="1875"/>
    <cellStyle name="20% - Accent2 7 3 2 2" xfId="6552"/>
    <cellStyle name="20% - Accent2 7 3 3" xfId="5939"/>
    <cellStyle name="20% - Accent2 7 4" xfId="1876"/>
    <cellStyle name="20% - Accent2 7 4 2" xfId="6742"/>
    <cellStyle name="20% - Accent2 7 5" xfId="1877"/>
    <cellStyle name="20% - Accent2 7 5 2" xfId="6276"/>
    <cellStyle name="20% - Accent2 7 6" xfId="5724"/>
    <cellStyle name="20% - Accent2 8" xfId="1206"/>
    <cellStyle name="20% - Accent2 8 2" xfId="6361"/>
    <cellStyle name="20% - Accent2 9" xfId="1878"/>
    <cellStyle name="20% - Accent2 9 2" xfId="6507"/>
    <cellStyle name="20% - Accent3" xfId="629" builtinId="38" customBuiltin="1"/>
    <cellStyle name="20% - Accent3 10" xfId="1879"/>
    <cellStyle name="20% - Accent3 10 2" xfId="6700"/>
    <cellStyle name="20% - Accent3 11" xfId="1880"/>
    <cellStyle name="20% - Accent3 11 2" xfId="6262"/>
    <cellStyle name="20% - Accent3 12" xfId="5917"/>
    <cellStyle name="20% - Accent3 2" xfId="16"/>
    <cellStyle name="20% - Accent3 2 2" xfId="1881"/>
    <cellStyle name="20% - Accent3 3" xfId="17"/>
    <cellStyle name="20% - Accent3 4" xfId="18"/>
    <cellStyle name="20% - Accent3 4 2" xfId="1882"/>
    <cellStyle name="20% - Accent3 4 3" xfId="1883"/>
    <cellStyle name="20% - Accent3 5" xfId="19"/>
    <cellStyle name="20% - Accent3 5 2" xfId="657"/>
    <cellStyle name="20% - Accent3 5 2 2" xfId="1884"/>
    <cellStyle name="20% - Accent3 5 2 2 2" xfId="6007"/>
    <cellStyle name="20% - Accent3 5 2 3" xfId="1885"/>
    <cellStyle name="20% - Accent3 5 2 3 2" xfId="6526"/>
    <cellStyle name="20% - Accent3 5 2 4" xfId="5792"/>
    <cellStyle name="20% - Accent3 5 3" xfId="1226"/>
    <cellStyle name="20% - Accent3 5 3 2" xfId="1886"/>
    <cellStyle name="20% - Accent3 5 3 2 2" xfId="6716"/>
    <cellStyle name="20% - Accent3 5 3 3" xfId="5940"/>
    <cellStyle name="20% - Accent3 5 4" xfId="1887"/>
    <cellStyle name="20% - Accent3 5 5" xfId="5725"/>
    <cellStyle name="20% - Accent3 6" xfId="20"/>
    <cellStyle name="20% - Accent3 6 2" xfId="658"/>
    <cellStyle name="20% - Accent3 6 2 2" xfId="1888"/>
    <cellStyle name="20% - Accent3 6 2 2 2" xfId="6008"/>
    <cellStyle name="20% - Accent3 6 2 3" xfId="1889"/>
    <cellStyle name="20% - Accent3 6 2 3 2" xfId="6401"/>
    <cellStyle name="20% - Accent3 6 2 4" xfId="5793"/>
    <cellStyle name="20% - Accent3 6 3" xfId="1240"/>
    <cellStyle name="20% - Accent3 6 3 2" xfId="1890"/>
    <cellStyle name="20% - Accent3 6 3 2 2" xfId="6540"/>
    <cellStyle name="20% - Accent3 6 3 3" xfId="5941"/>
    <cellStyle name="20% - Accent3 6 4" xfId="1891"/>
    <cellStyle name="20% - Accent3 6 4 2" xfId="6730"/>
    <cellStyle name="20% - Accent3 6 5" xfId="1892"/>
    <cellStyle name="20% - Accent3 6 5 2" xfId="6277"/>
    <cellStyle name="20% - Accent3 6 6" xfId="5726"/>
    <cellStyle name="20% - Accent3 7" xfId="21"/>
    <cellStyle name="20% - Accent3 7 2" xfId="659"/>
    <cellStyle name="20% - Accent3 7 2 2" xfId="1893"/>
    <cellStyle name="20% - Accent3 7 2 2 2" xfId="6009"/>
    <cellStyle name="20% - Accent3 7 2 3" xfId="1894"/>
    <cellStyle name="20% - Accent3 7 2 3 2" xfId="6402"/>
    <cellStyle name="20% - Accent3 7 2 4" xfId="5794"/>
    <cellStyle name="20% - Accent3 7 3" xfId="1254"/>
    <cellStyle name="20% - Accent3 7 3 2" xfId="1895"/>
    <cellStyle name="20% - Accent3 7 3 2 2" xfId="6554"/>
    <cellStyle name="20% - Accent3 7 3 3" xfId="5942"/>
    <cellStyle name="20% - Accent3 7 4" xfId="1896"/>
    <cellStyle name="20% - Accent3 7 4 2" xfId="6744"/>
    <cellStyle name="20% - Accent3 7 5" xfId="1897"/>
    <cellStyle name="20% - Accent3 7 5 2" xfId="6278"/>
    <cellStyle name="20% - Accent3 7 6" xfId="5727"/>
    <cellStyle name="20% - Accent3 8" xfId="1208"/>
    <cellStyle name="20% - Accent3 8 2" xfId="6363"/>
    <cellStyle name="20% - Accent3 9" xfId="1898"/>
    <cellStyle name="20% - Accent3 9 2" xfId="6509"/>
    <cellStyle name="20% - Accent4" xfId="632" builtinId="42" customBuiltin="1"/>
    <cellStyle name="20% - Accent4 10" xfId="1899"/>
    <cellStyle name="20% - Accent4 10 2" xfId="6702"/>
    <cellStyle name="20% - Accent4 11" xfId="1900"/>
    <cellStyle name="20% - Accent4 11 2" xfId="6264"/>
    <cellStyle name="20% - Accent4 12" xfId="5919"/>
    <cellStyle name="20% - Accent4 2" xfId="22"/>
    <cellStyle name="20% - Accent4 2 2" xfId="1901"/>
    <cellStyle name="20% - Accent4 3" xfId="23"/>
    <cellStyle name="20% - Accent4 4" xfId="24"/>
    <cellStyle name="20% - Accent4 4 2" xfId="1902"/>
    <cellStyle name="20% - Accent4 4 3" xfId="1903"/>
    <cellStyle name="20% - Accent4 5" xfId="25"/>
    <cellStyle name="20% - Accent4 5 2" xfId="660"/>
    <cellStyle name="20% - Accent4 5 2 2" xfId="1904"/>
    <cellStyle name="20% - Accent4 5 2 2 2" xfId="6010"/>
    <cellStyle name="20% - Accent4 5 2 3" xfId="1905"/>
    <cellStyle name="20% - Accent4 5 2 3 2" xfId="6528"/>
    <cellStyle name="20% - Accent4 5 2 4" xfId="5795"/>
    <cellStyle name="20% - Accent4 5 3" xfId="1228"/>
    <cellStyle name="20% - Accent4 5 3 2" xfId="1906"/>
    <cellStyle name="20% - Accent4 5 3 2 2" xfId="6718"/>
    <cellStyle name="20% - Accent4 5 3 3" xfId="5943"/>
    <cellStyle name="20% - Accent4 5 4" xfId="1907"/>
    <cellStyle name="20% - Accent4 5 5" xfId="5728"/>
    <cellStyle name="20% - Accent4 6" xfId="26"/>
    <cellStyle name="20% - Accent4 6 2" xfId="661"/>
    <cellStyle name="20% - Accent4 6 2 2" xfId="1908"/>
    <cellStyle name="20% - Accent4 6 2 2 2" xfId="6011"/>
    <cellStyle name="20% - Accent4 6 2 3" xfId="1909"/>
    <cellStyle name="20% - Accent4 6 2 3 2" xfId="6403"/>
    <cellStyle name="20% - Accent4 6 2 4" xfId="5796"/>
    <cellStyle name="20% - Accent4 6 3" xfId="1242"/>
    <cellStyle name="20% - Accent4 6 3 2" xfId="1910"/>
    <cellStyle name="20% - Accent4 6 3 2 2" xfId="6542"/>
    <cellStyle name="20% - Accent4 6 3 3" xfId="5944"/>
    <cellStyle name="20% - Accent4 6 4" xfId="1911"/>
    <cellStyle name="20% - Accent4 6 4 2" xfId="6732"/>
    <cellStyle name="20% - Accent4 6 5" xfId="1912"/>
    <cellStyle name="20% - Accent4 6 5 2" xfId="6279"/>
    <cellStyle name="20% - Accent4 6 6" xfId="5729"/>
    <cellStyle name="20% - Accent4 7" xfId="27"/>
    <cellStyle name="20% - Accent4 7 2" xfId="662"/>
    <cellStyle name="20% - Accent4 7 2 2" xfId="1913"/>
    <cellStyle name="20% - Accent4 7 2 2 2" xfId="6012"/>
    <cellStyle name="20% - Accent4 7 2 3" xfId="1914"/>
    <cellStyle name="20% - Accent4 7 2 3 2" xfId="6404"/>
    <cellStyle name="20% - Accent4 7 2 4" xfId="5797"/>
    <cellStyle name="20% - Accent4 7 3" xfId="1256"/>
    <cellStyle name="20% - Accent4 7 3 2" xfId="1915"/>
    <cellStyle name="20% - Accent4 7 3 2 2" xfId="6556"/>
    <cellStyle name="20% - Accent4 7 3 3" xfId="5945"/>
    <cellStyle name="20% - Accent4 7 4" xfId="1916"/>
    <cellStyle name="20% - Accent4 7 4 2" xfId="6746"/>
    <cellStyle name="20% - Accent4 7 5" xfId="1917"/>
    <cellStyle name="20% - Accent4 7 5 2" xfId="6280"/>
    <cellStyle name="20% - Accent4 7 6" xfId="5730"/>
    <cellStyle name="20% - Accent4 8" xfId="1210"/>
    <cellStyle name="20% - Accent4 8 2" xfId="6365"/>
    <cellStyle name="20% - Accent4 9" xfId="1918"/>
    <cellStyle name="20% - Accent4 9 2" xfId="6511"/>
    <cellStyle name="20% - Accent5" xfId="635" builtinId="46" customBuiltin="1"/>
    <cellStyle name="20% - Accent5 10" xfId="1919"/>
    <cellStyle name="20% - Accent5 10 2" xfId="6704"/>
    <cellStyle name="20% - Accent5 11" xfId="1920"/>
    <cellStyle name="20% - Accent5 11 2" xfId="6266"/>
    <cellStyle name="20% - Accent5 12" xfId="5921"/>
    <cellStyle name="20% - Accent5 2" xfId="28"/>
    <cellStyle name="20% - Accent5 2 2" xfId="1921"/>
    <cellStyle name="20% - Accent5 3" xfId="29"/>
    <cellStyle name="20% - Accent5 4" xfId="30"/>
    <cellStyle name="20% - Accent5 4 2" xfId="1922"/>
    <cellStyle name="20% - Accent5 4 3" xfId="1923"/>
    <cellStyle name="20% - Accent5 5" xfId="31"/>
    <cellStyle name="20% - Accent5 5 2" xfId="663"/>
    <cellStyle name="20% - Accent5 5 2 2" xfId="1924"/>
    <cellStyle name="20% - Accent5 5 2 2 2" xfId="6013"/>
    <cellStyle name="20% - Accent5 5 2 3" xfId="1925"/>
    <cellStyle name="20% - Accent5 5 2 3 2" xfId="6530"/>
    <cellStyle name="20% - Accent5 5 2 4" xfId="5798"/>
    <cellStyle name="20% - Accent5 5 3" xfId="1230"/>
    <cellStyle name="20% - Accent5 5 3 2" xfId="1926"/>
    <cellStyle name="20% - Accent5 5 3 2 2" xfId="6720"/>
    <cellStyle name="20% - Accent5 5 3 3" xfId="5946"/>
    <cellStyle name="20% - Accent5 5 4" xfId="1927"/>
    <cellStyle name="20% - Accent5 5 5" xfId="5731"/>
    <cellStyle name="20% - Accent5 6" xfId="32"/>
    <cellStyle name="20% - Accent5 6 2" xfId="664"/>
    <cellStyle name="20% - Accent5 6 2 2" xfId="1928"/>
    <cellStyle name="20% - Accent5 6 2 2 2" xfId="6014"/>
    <cellStyle name="20% - Accent5 6 2 3" xfId="1929"/>
    <cellStyle name="20% - Accent5 6 2 3 2" xfId="6405"/>
    <cellStyle name="20% - Accent5 6 2 4" xfId="5799"/>
    <cellStyle name="20% - Accent5 6 3" xfId="1244"/>
    <cellStyle name="20% - Accent5 6 3 2" xfId="1930"/>
    <cellStyle name="20% - Accent5 6 3 2 2" xfId="6544"/>
    <cellStyle name="20% - Accent5 6 3 3" xfId="5947"/>
    <cellStyle name="20% - Accent5 6 4" xfId="1931"/>
    <cellStyle name="20% - Accent5 6 4 2" xfId="6734"/>
    <cellStyle name="20% - Accent5 6 5" xfId="1932"/>
    <cellStyle name="20% - Accent5 6 5 2" xfId="6281"/>
    <cellStyle name="20% - Accent5 6 6" xfId="5732"/>
    <cellStyle name="20% - Accent5 7" xfId="33"/>
    <cellStyle name="20% - Accent5 7 2" xfId="665"/>
    <cellStyle name="20% - Accent5 7 2 2" xfId="1933"/>
    <cellStyle name="20% - Accent5 7 2 2 2" xfId="6015"/>
    <cellStyle name="20% - Accent5 7 2 3" xfId="1934"/>
    <cellStyle name="20% - Accent5 7 2 3 2" xfId="6406"/>
    <cellStyle name="20% - Accent5 7 2 4" xfId="5800"/>
    <cellStyle name="20% - Accent5 7 3" xfId="1258"/>
    <cellStyle name="20% - Accent5 7 3 2" xfId="1935"/>
    <cellStyle name="20% - Accent5 7 3 2 2" xfId="6558"/>
    <cellStyle name="20% - Accent5 7 3 3" xfId="5948"/>
    <cellStyle name="20% - Accent5 7 4" xfId="1936"/>
    <cellStyle name="20% - Accent5 7 4 2" xfId="6748"/>
    <cellStyle name="20% - Accent5 7 5" xfId="1937"/>
    <cellStyle name="20% - Accent5 7 5 2" xfId="6282"/>
    <cellStyle name="20% - Accent5 7 6" xfId="5733"/>
    <cellStyle name="20% - Accent5 8" xfId="1212"/>
    <cellStyle name="20% - Accent5 8 2" xfId="6367"/>
    <cellStyle name="20% - Accent5 9" xfId="1938"/>
    <cellStyle name="20% - Accent5 9 2" xfId="6513"/>
    <cellStyle name="20% - Accent6" xfId="638" builtinId="50" customBuiltin="1"/>
    <cellStyle name="20% - Accent6 10" xfId="1939"/>
    <cellStyle name="20% - Accent6 10 2" xfId="6706"/>
    <cellStyle name="20% - Accent6 11" xfId="1940"/>
    <cellStyle name="20% - Accent6 11 2" xfId="6268"/>
    <cellStyle name="20% - Accent6 12" xfId="5923"/>
    <cellStyle name="20% - Accent6 2" xfId="34"/>
    <cellStyle name="20% - Accent6 2 2" xfId="1941"/>
    <cellStyle name="20% - Accent6 3" xfId="35"/>
    <cellStyle name="20% - Accent6 4" xfId="36"/>
    <cellStyle name="20% - Accent6 4 2" xfId="1942"/>
    <cellStyle name="20% - Accent6 4 3" xfId="1943"/>
    <cellStyle name="20% - Accent6 5" xfId="37"/>
    <cellStyle name="20% - Accent6 5 2" xfId="666"/>
    <cellStyle name="20% - Accent6 5 2 2" xfId="1944"/>
    <cellStyle name="20% - Accent6 5 2 2 2" xfId="6016"/>
    <cellStyle name="20% - Accent6 5 2 3" xfId="1945"/>
    <cellStyle name="20% - Accent6 5 2 3 2" xfId="6407"/>
    <cellStyle name="20% - Accent6 5 2 4" xfId="5801"/>
    <cellStyle name="20% - Accent6 5 3" xfId="1232"/>
    <cellStyle name="20% - Accent6 5 3 2" xfId="1946"/>
    <cellStyle name="20% - Accent6 5 3 2 2" xfId="6532"/>
    <cellStyle name="20% - Accent6 5 3 3" xfId="5949"/>
    <cellStyle name="20% - Accent6 5 4" xfId="1947"/>
    <cellStyle name="20% - Accent6 5 4 2" xfId="6722"/>
    <cellStyle name="20% - Accent6 5 5" xfId="1948"/>
    <cellStyle name="20% - Accent6 5 5 2" xfId="6283"/>
    <cellStyle name="20% - Accent6 5 6" xfId="5734"/>
    <cellStyle name="20% - Accent6 6" xfId="38"/>
    <cellStyle name="20% - Accent6 6 2" xfId="667"/>
    <cellStyle name="20% - Accent6 6 2 2" xfId="1949"/>
    <cellStyle name="20% - Accent6 6 2 2 2" xfId="6017"/>
    <cellStyle name="20% - Accent6 6 2 3" xfId="1950"/>
    <cellStyle name="20% - Accent6 6 2 3 2" xfId="6408"/>
    <cellStyle name="20% - Accent6 6 2 4" xfId="5802"/>
    <cellStyle name="20% - Accent6 6 3" xfId="1246"/>
    <cellStyle name="20% - Accent6 6 3 2" xfId="1951"/>
    <cellStyle name="20% - Accent6 6 3 2 2" xfId="6546"/>
    <cellStyle name="20% - Accent6 6 3 3" xfId="5950"/>
    <cellStyle name="20% - Accent6 6 4" xfId="1952"/>
    <cellStyle name="20% - Accent6 6 4 2" xfId="6736"/>
    <cellStyle name="20% - Accent6 6 5" xfId="1953"/>
    <cellStyle name="20% - Accent6 6 5 2" xfId="6284"/>
    <cellStyle name="20% - Accent6 6 6" xfId="5735"/>
    <cellStyle name="20% - Accent6 7" xfId="39"/>
    <cellStyle name="20% - Accent6 7 2" xfId="668"/>
    <cellStyle name="20% - Accent6 7 2 2" xfId="1954"/>
    <cellStyle name="20% - Accent6 7 2 2 2" xfId="6018"/>
    <cellStyle name="20% - Accent6 7 2 3" xfId="1955"/>
    <cellStyle name="20% - Accent6 7 2 3 2" xfId="6409"/>
    <cellStyle name="20% - Accent6 7 2 4" xfId="5803"/>
    <cellStyle name="20% - Accent6 7 3" xfId="1260"/>
    <cellStyle name="20% - Accent6 7 3 2" xfId="1956"/>
    <cellStyle name="20% - Accent6 7 3 2 2" xfId="6560"/>
    <cellStyle name="20% - Accent6 7 3 3" xfId="5951"/>
    <cellStyle name="20% - Accent6 7 4" xfId="1957"/>
    <cellStyle name="20% - Accent6 7 4 2" xfId="6750"/>
    <cellStyle name="20% - Accent6 7 5" xfId="1958"/>
    <cellStyle name="20% - Accent6 7 5 2" xfId="6285"/>
    <cellStyle name="20% - Accent6 7 6" xfId="5736"/>
    <cellStyle name="20% - Accent6 8" xfId="1214"/>
    <cellStyle name="20% - Accent6 8 2" xfId="6369"/>
    <cellStyle name="20% - Accent6 9" xfId="1959"/>
    <cellStyle name="20% - Accent6 9 2" xfId="6516"/>
    <cellStyle name="40% - Accent1" xfId="624" builtinId="31" customBuiltin="1"/>
    <cellStyle name="40% - Accent1 10" xfId="1960"/>
    <cellStyle name="40% - Accent1 10 2" xfId="6696"/>
    <cellStyle name="40% - Accent1 11" xfId="1961"/>
    <cellStyle name="40% - Accent1 11 2" xfId="6259"/>
    <cellStyle name="40% - Accent1 12" xfId="5914"/>
    <cellStyle name="40% - Accent1 2" xfId="40"/>
    <cellStyle name="40% - Accent1 2 2" xfId="1962"/>
    <cellStyle name="40% - Accent1 3" xfId="41"/>
    <cellStyle name="40% - Accent1 4" xfId="42"/>
    <cellStyle name="40% - Accent1 4 2" xfId="1963"/>
    <cellStyle name="40% - Accent1 4 3" xfId="1964"/>
    <cellStyle name="40% - Accent1 5" xfId="43"/>
    <cellStyle name="40% - Accent1 5 2" xfId="669"/>
    <cellStyle name="40% - Accent1 5 2 2" xfId="1965"/>
    <cellStyle name="40% - Accent1 5 2 2 2" xfId="6019"/>
    <cellStyle name="40% - Accent1 5 2 3" xfId="1966"/>
    <cellStyle name="40% - Accent1 5 2 3 2" xfId="6523"/>
    <cellStyle name="40% - Accent1 5 2 4" xfId="5804"/>
    <cellStyle name="40% - Accent1 5 3" xfId="1223"/>
    <cellStyle name="40% - Accent1 5 3 2" xfId="1967"/>
    <cellStyle name="40% - Accent1 5 3 2 2" xfId="6713"/>
    <cellStyle name="40% - Accent1 5 3 3" xfId="5952"/>
    <cellStyle name="40% - Accent1 5 4" xfId="1968"/>
    <cellStyle name="40% - Accent1 5 5" xfId="5737"/>
    <cellStyle name="40% - Accent1 6" xfId="44"/>
    <cellStyle name="40% - Accent1 6 2" xfId="670"/>
    <cellStyle name="40% - Accent1 6 2 2" xfId="1969"/>
    <cellStyle name="40% - Accent1 6 2 2 2" xfId="6020"/>
    <cellStyle name="40% - Accent1 6 2 3" xfId="1970"/>
    <cellStyle name="40% - Accent1 6 2 3 2" xfId="6410"/>
    <cellStyle name="40% - Accent1 6 2 4" xfId="5805"/>
    <cellStyle name="40% - Accent1 6 3" xfId="1237"/>
    <cellStyle name="40% - Accent1 6 3 2" xfId="1971"/>
    <cellStyle name="40% - Accent1 6 3 2 2" xfId="6537"/>
    <cellStyle name="40% - Accent1 6 3 3" xfId="5953"/>
    <cellStyle name="40% - Accent1 6 4" xfId="1972"/>
    <cellStyle name="40% - Accent1 6 4 2" xfId="6727"/>
    <cellStyle name="40% - Accent1 6 5" xfId="1973"/>
    <cellStyle name="40% - Accent1 6 5 2" xfId="6286"/>
    <cellStyle name="40% - Accent1 6 6" xfId="5738"/>
    <cellStyle name="40% - Accent1 7" xfId="45"/>
    <cellStyle name="40% - Accent1 7 2" xfId="671"/>
    <cellStyle name="40% - Accent1 7 2 2" xfId="1974"/>
    <cellStyle name="40% - Accent1 7 2 2 2" xfId="6021"/>
    <cellStyle name="40% - Accent1 7 2 3" xfId="1975"/>
    <cellStyle name="40% - Accent1 7 2 3 2" xfId="6411"/>
    <cellStyle name="40% - Accent1 7 2 4" xfId="5806"/>
    <cellStyle name="40% - Accent1 7 3" xfId="1251"/>
    <cellStyle name="40% - Accent1 7 3 2" xfId="1976"/>
    <cellStyle name="40% - Accent1 7 3 2 2" xfId="6551"/>
    <cellStyle name="40% - Accent1 7 3 3" xfId="5954"/>
    <cellStyle name="40% - Accent1 7 4" xfId="1977"/>
    <cellStyle name="40% - Accent1 7 4 2" xfId="6741"/>
    <cellStyle name="40% - Accent1 7 5" xfId="1978"/>
    <cellStyle name="40% - Accent1 7 5 2" xfId="6287"/>
    <cellStyle name="40% - Accent1 7 6" xfId="5739"/>
    <cellStyle name="40% - Accent1 8" xfId="1205"/>
    <cellStyle name="40% - Accent1 8 2" xfId="6360"/>
    <cellStyle name="40% - Accent1 9" xfId="1979"/>
    <cellStyle name="40% - Accent1 9 2" xfId="6506"/>
    <cellStyle name="40% - Accent2" xfId="627" builtinId="35" customBuiltin="1"/>
    <cellStyle name="40% - Accent2 10" xfId="1980"/>
    <cellStyle name="40% - Accent2 10 2" xfId="6698"/>
    <cellStyle name="40% - Accent2 11" xfId="1981"/>
    <cellStyle name="40% - Accent2 11 2" xfId="6261"/>
    <cellStyle name="40% - Accent2 12" xfId="5916"/>
    <cellStyle name="40% - Accent2 2" xfId="46"/>
    <cellStyle name="40% - Accent2 2 2" xfId="1982"/>
    <cellStyle name="40% - Accent2 3" xfId="47"/>
    <cellStyle name="40% - Accent2 4" xfId="48"/>
    <cellStyle name="40% - Accent2 4 2" xfId="1983"/>
    <cellStyle name="40% - Accent2 4 3" xfId="1984"/>
    <cellStyle name="40% - Accent2 5" xfId="49"/>
    <cellStyle name="40% - Accent2 5 2" xfId="672"/>
    <cellStyle name="40% - Accent2 5 2 2" xfId="1985"/>
    <cellStyle name="40% - Accent2 5 2 2 2" xfId="6022"/>
    <cellStyle name="40% - Accent2 5 2 3" xfId="1986"/>
    <cellStyle name="40% - Accent2 5 2 3 2" xfId="6525"/>
    <cellStyle name="40% - Accent2 5 2 4" xfId="5807"/>
    <cellStyle name="40% - Accent2 5 3" xfId="1225"/>
    <cellStyle name="40% - Accent2 5 3 2" xfId="1987"/>
    <cellStyle name="40% - Accent2 5 3 2 2" xfId="6715"/>
    <cellStyle name="40% - Accent2 5 3 3" xfId="5955"/>
    <cellStyle name="40% - Accent2 5 4" xfId="1988"/>
    <cellStyle name="40% - Accent2 5 5" xfId="5740"/>
    <cellStyle name="40% - Accent2 6" xfId="50"/>
    <cellStyle name="40% - Accent2 6 2" xfId="673"/>
    <cellStyle name="40% - Accent2 6 2 2" xfId="1989"/>
    <cellStyle name="40% - Accent2 6 2 2 2" xfId="6023"/>
    <cellStyle name="40% - Accent2 6 2 3" xfId="1990"/>
    <cellStyle name="40% - Accent2 6 2 3 2" xfId="6412"/>
    <cellStyle name="40% - Accent2 6 2 4" xfId="5808"/>
    <cellStyle name="40% - Accent2 6 3" xfId="1239"/>
    <cellStyle name="40% - Accent2 6 3 2" xfId="1991"/>
    <cellStyle name="40% - Accent2 6 3 2 2" xfId="6539"/>
    <cellStyle name="40% - Accent2 6 3 3" xfId="5956"/>
    <cellStyle name="40% - Accent2 6 4" xfId="1992"/>
    <cellStyle name="40% - Accent2 6 4 2" xfId="6729"/>
    <cellStyle name="40% - Accent2 6 5" xfId="1993"/>
    <cellStyle name="40% - Accent2 6 5 2" xfId="6288"/>
    <cellStyle name="40% - Accent2 6 6" xfId="5741"/>
    <cellStyle name="40% - Accent2 7" xfId="51"/>
    <cellStyle name="40% - Accent2 7 2" xfId="674"/>
    <cellStyle name="40% - Accent2 7 2 2" xfId="1994"/>
    <cellStyle name="40% - Accent2 7 2 2 2" xfId="6024"/>
    <cellStyle name="40% - Accent2 7 2 3" xfId="1995"/>
    <cellStyle name="40% - Accent2 7 2 3 2" xfId="6413"/>
    <cellStyle name="40% - Accent2 7 2 4" xfId="5809"/>
    <cellStyle name="40% - Accent2 7 3" xfId="1253"/>
    <cellStyle name="40% - Accent2 7 3 2" xfId="1996"/>
    <cellStyle name="40% - Accent2 7 3 2 2" xfId="6553"/>
    <cellStyle name="40% - Accent2 7 3 3" xfId="5957"/>
    <cellStyle name="40% - Accent2 7 4" xfId="1997"/>
    <cellStyle name="40% - Accent2 7 4 2" xfId="6743"/>
    <cellStyle name="40% - Accent2 7 5" xfId="1998"/>
    <cellStyle name="40% - Accent2 7 5 2" xfId="6289"/>
    <cellStyle name="40% - Accent2 7 6" xfId="5742"/>
    <cellStyle name="40% - Accent2 8" xfId="1207"/>
    <cellStyle name="40% - Accent2 8 2" xfId="6362"/>
    <cellStyle name="40% - Accent2 9" xfId="1999"/>
    <cellStyle name="40% - Accent2 9 2" xfId="6508"/>
    <cellStyle name="40% - Accent3" xfId="630" builtinId="39" customBuiltin="1"/>
    <cellStyle name="40% - Accent3 10" xfId="2000"/>
    <cellStyle name="40% - Accent3 10 2" xfId="6701"/>
    <cellStyle name="40% - Accent3 11" xfId="2001"/>
    <cellStyle name="40% - Accent3 11 2" xfId="6263"/>
    <cellStyle name="40% - Accent3 12" xfId="5918"/>
    <cellStyle name="40% - Accent3 2" xfId="52"/>
    <cellStyle name="40% - Accent3 2 2" xfId="2002"/>
    <cellStyle name="40% - Accent3 3" xfId="53"/>
    <cellStyle name="40% - Accent3 4" xfId="54"/>
    <cellStyle name="40% - Accent3 4 2" xfId="2003"/>
    <cellStyle name="40% - Accent3 4 3" xfId="2004"/>
    <cellStyle name="40% - Accent3 5" xfId="55"/>
    <cellStyle name="40% - Accent3 5 2" xfId="675"/>
    <cellStyle name="40% - Accent3 5 2 2" xfId="2005"/>
    <cellStyle name="40% - Accent3 5 2 2 2" xfId="6025"/>
    <cellStyle name="40% - Accent3 5 2 3" xfId="2006"/>
    <cellStyle name="40% - Accent3 5 2 3 2" xfId="6527"/>
    <cellStyle name="40% - Accent3 5 2 4" xfId="5810"/>
    <cellStyle name="40% - Accent3 5 3" xfId="1227"/>
    <cellStyle name="40% - Accent3 5 3 2" xfId="2007"/>
    <cellStyle name="40% - Accent3 5 3 2 2" xfId="6717"/>
    <cellStyle name="40% - Accent3 5 3 3" xfId="5958"/>
    <cellStyle name="40% - Accent3 5 4" xfId="2008"/>
    <cellStyle name="40% - Accent3 5 5" xfId="5743"/>
    <cellStyle name="40% - Accent3 6" xfId="56"/>
    <cellStyle name="40% - Accent3 6 2" xfId="676"/>
    <cellStyle name="40% - Accent3 6 2 2" xfId="2009"/>
    <cellStyle name="40% - Accent3 6 2 2 2" xfId="6026"/>
    <cellStyle name="40% - Accent3 6 2 3" xfId="2010"/>
    <cellStyle name="40% - Accent3 6 2 3 2" xfId="6414"/>
    <cellStyle name="40% - Accent3 6 2 4" xfId="5811"/>
    <cellStyle name="40% - Accent3 6 3" xfId="1241"/>
    <cellStyle name="40% - Accent3 6 3 2" xfId="2011"/>
    <cellStyle name="40% - Accent3 6 3 2 2" xfId="6541"/>
    <cellStyle name="40% - Accent3 6 3 3" xfId="5959"/>
    <cellStyle name="40% - Accent3 6 4" xfId="2012"/>
    <cellStyle name="40% - Accent3 6 4 2" xfId="6731"/>
    <cellStyle name="40% - Accent3 6 5" xfId="2013"/>
    <cellStyle name="40% - Accent3 6 5 2" xfId="6290"/>
    <cellStyle name="40% - Accent3 6 6" xfId="5744"/>
    <cellStyle name="40% - Accent3 7" xfId="57"/>
    <cellStyle name="40% - Accent3 7 2" xfId="677"/>
    <cellStyle name="40% - Accent3 7 2 2" xfId="2014"/>
    <cellStyle name="40% - Accent3 7 2 2 2" xfId="6027"/>
    <cellStyle name="40% - Accent3 7 2 3" xfId="2015"/>
    <cellStyle name="40% - Accent3 7 2 3 2" xfId="6415"/>
    <cellStyle name="40% - Accent3 7 2 4" xfId="5812"/>
    <cellStyle name="40% - Accent3 7 3" xfId="1255"/>
    <cellStyle name="40% - Accent3 7 3 2" xfId="2016"/>
    <cellStyle name="40% - Accent3 7 3 2 2" xfId="6555"/>
    <cellStyle name="40% - Accent3 7 3 3" xfId="5960"/>
    <cellStyle name="40% - Accent3 7 4" xfId="2017"/>
    <cellStyle name="40% - Accent3 7 4 2" xfId="6745"/>
    <cellStyle name="40% - Accent3 7 5" xfId="2018"/>
    <cellStyle name="40% - Accent3 7 5 2" xfId="6291"/>
    <cellStyle name="40% - Accent3 7 6" xfId="5745"/>
    <cellStyle name="40% - Accent3 8" xfId="1209"/>
    <cellStyle name="40% - Accent3 8 2" xfId="6364"/>
    <cellStyle name="40% - Accent3 9" xfId="2019"/>
    <cellStyle name="40% - Accent3 9 2" xfId="6510"/>
    <cellStyle name="40% - Accent4" xfId="633" builtinId="43" customBuiltin="1"/>
    <cellStyle name="40% - Accent4 10" xfId="2020"/>
    <cellStyle name="40% - Accent4 10 2" xfId="6703"/>
    <cellStyle name="40% - Accent4 11" xfId="2021"/>
    <cellStyle name="40% - Accent4 11 2" xfId="6265"/>
    <cellStyle name="40% - Accent4 12" xfId="5920"/>
    <cellStyle name="40% - Accent4 2" xfId="58"/>
    <cellStyle name="40% - Accent4 2 2" xfId="2022"/>
    <cellStyle name="40% - Accent4 3" xfId="59"/>
    <cellStyle name="40% - Accent4 4" xfId="60"/>
    <cellStyle name="40% - Accent4 4 2" xfId="2023"/>
    <cellStyle name="40% - Accent4 4 3" xfId="2024"/>
    <cellStyle name="40% - Accent4 5" xfId="61"/>
    <cellStyle name="40% - Accent4 5 2" xfId="678"/>
    <cellStyle name="40% - Accent4 5 2 2" xfId="2025"/>
    <cellStyle name="40% - Accent4 5 2 2 2" xfId="6028"/>
    <cellStyle name="40% - Accent4 5 2 3" xfId="2026"/>
    <cellStyle name="40% - Accent4 5 2 3 2" xfId="6529"/>
    <cellStyle name="40% - Accent4 5 2 4" xfId="5813"/>
    <cellStyle name="40% - Accent4 5 3" xfId="1229"/>
    <cellStyle name="40% - Accent4 5 3 2" xfId="2027"/>
    <cellStyle name="40% - Accent4 5 3 2 2" xfId="6719"/>
    <cellStyle name="40% - Accent4 5 3 3" xfId="5961"/>
    <cellStyle name="40% - Accent4 5 4" xfId="2028"/>
    <cellStyle name="40% - Accent4 5 5" xfId="5746"/>
    <cellStyle name="40% - Accent4 6" xfId="62"/>
    <cellStyle name="40% - Accent4 6 2" xfId="679"/>
    <cellStyle name="40% - Accent4 6 2 2" xfId="2029"/>
    <cellStyle name="40% - Accent4 6 2 2 2" xfId="6029"/>
    <cellStyle name="40% - Accent4 6 2 3" xfId="2030"/>
    <cellStyle name="40% - Accent4 6 2 3 2" xfId="6416"/>
    <cellStyle name="40% - Accent4 6 2 4" xfId="5814"/>
    <cellStyle name="40% - Accent4 6 3" xfId="1243"/>
    <cellStyle name="40% - Accent4 6 3 2" xfId="2031"/>
    <cellStyle name="40% - Accent4 6 3 2 2" xfId="6543"/>
    <cellStyle name="40% - Accent4 6 3 3" xfId="5962"/>
    <cellStyle name="40% - Accent4 6 4" xfId="2032"/>
    <cellStyle name="40% - Accent4 6 4 2" xfId="6733"/>
    <cellStyle name="40% - Accent4 6 5" xfId="2033"/>
    <cellStyle name="40% - Accent4 6 5 2" xfId="6292"/>
    <cellStyle name="40% - Accent4 6 6" xfId="5747"/>
    <cellStyle name="40% - Accent4 7" xfId="63"/>
    <cellStyle name="40% - Accent4 7 2" xfId="680"/>
    <cellStyle name="40% - Accent4 7 2 2" xfId="2034"/>
    <cellStyle name="40% - Accent4 7 2 2 2" xfId="6030"/>
    <cellStyle name="40% - Accent4 7 2 3" xfId="2035"/>
    <cellStyle name="40% - Accent4 7 2 3 2" xfId="6417"/>
    <cellStyle name="40% - Accent4 7 2 4" xfId="5815"/>
    <cellStyle name="40% - Accent4 7 3" xfId="1257"/>
    <cellStyle name="40% - Accent4 7 3 2" xfId="2036"/>
    <cellStyle name="40% - Accent4 7 3 2 2" xfId="6557"/>
    <cellStyle name="40% - Accent4 7 3 3" xfId="5963"/>
    <cellStyle name="40% - Accent4 7 4" xfId="2037"/>
    <cellStyle name="40% - Accent4 7 4 2" xfId="6747"/>
    <cellStyle name="40% - Accent4 7 5" xfId="2038"/>
    <cellStyle name="40% - Accent4 7 5 2" xfId="6293"/>
    <cellStyle name="40% - Accent4 7 6" xfId="5748"/>
    <cellStyle name="40% - Accent4 8" xfId="1211"/>
    <cellStyle name="40% - Accent4 8 2" xfId="6366"/>
    <cellStyle name="40% - Accent4 9" xfId="2039"/>
    <cellStyle name="40% - Accent4 9 2" xfId="6512"/>
    <cellStyle name="40% - Accent5" xfId="636" builtinId="47" customBuiltin="1"/>
    <cellStyle name="40% - Accent5 10" xfId="2040"/>
    <cellStyle name="40% - Accent5 10 2" xfId="6705"/>
    <cellStyle name="40% - Accent5 11" xfId="2041"/>
    <cellStyle name="40% - Accent5 11 2" xfId="6267"/>
    <cellStyle name="40% - Accent5 12" xfId="5922"/>
    <cellStyle name="40% - Accent5 2" xfId="64"/>
    <cellStyle name="40% - Accent5 2 2" xfId="2042"/>
    <cellStyle name="40% - Accent5 3" xfId="65"/>
    <cellStyle name="40% - Accent5 4" xfId="66"/>
    <cellStyle name="40% - Accent5 4 2" xfId="2043"/>
    <cellStyle name="40% - Accent5 4 3" xfId="2044"/>
    <cellStyle name="40% - Accent5 5" xfId="67"/>
    <cellStyle name="40% - Accent5 5 2" xfId="681"/>
    <cellStyle name="40% - Accent5 5 2 2" xfId="2045"/>
    <cellStyle name="40% - Accent5 5 2 2 2" xfId="6031"/>
    <cellStyle name="40% - Accent5 5 2 3" xfId="2046"/>
    <cellStyle name="40% - Accent5 5 2 3 2" xfId="6531"/>
    <cellStyle name="40% - Accent5 5 2 4" xfId="5816"/>
    <cellStyle name="40% - Accent5 5 3" xfId="1231"/>
    <cellStyle name="40% - Accent5 5 3 2" xfId="2047"/>
    <cellStyle name="40% - Accent5 5 3 2 2" xfId="6721"/>
    <cellStyle name="40% - Accent5 5 3 3" xfId="5964"/>
    <cellStyle name="40% - Accent5 5 4" xfId="2048"/>
    <cellStyle name="40% - Accent5 5 5" xfId="5749"/>
    <cellStyle name="40% - Accent5 6" xfId="68"/>
    <cellStyle name="40% - Accent5 6 2" xfId="682"/>
    <cellStyle name="40% - Accent5 6 2 2" xfId="2049"/>
    <cellStyle name="40% - Accent5 6 2 2 2" xfId="6032"/>
    <cellStyle name="40% - Accent5 6 2 3" xfId="2050"/>
    <cellStyle name="40% - Accent5 6 2 3 2" xfId="6418"/>
    <cellStyle name="40% - Accent5 6 2 4" xfId="5817"/>
    <cellStyle name="40% - Accent5 6 3" xfId="1245"/>
    <cellStyle name="40% - Accent5 6 3 2" xfId="2051"/>
    <cellStyle name="40% - Accent5 6 3 2 2" xfId="6545"/>
    <cellStyle name="40% - Accent5 6 3 3" xfId="5965"/>
    <cellStyle name="40% - Accent5 6 4" xfId="2052"/>
    <cellStyle name="40% - Accent5 6 4 2" xfId="6735"/>
    <cellStyle name="40% - Accent5 6 5" xfId="2053"/>
    <cellStyle name="40% - Accent5 6 5 2" xfId="6294"/>
    <cellStyle name="40% - Accent5 6 6" xfId="5750"/>
    <cellStyle name="40% - Accent5 7" xfId="69"/>
    <cellStyle name="40% - Accent5 7 2" xfId="683"/>
    <cellStyle name="40% - Accent5 7 2 2" xfId="2054"/>
    <cellStyle name="40% - Accent5 7 2 2 2" xfId="6033"/>
    <cellStyle name="40% - Accent5 7 2 3" xfId="2055"/>
    <cellStyle name="40% - Accent5 7 2 3 2" xfId="6419"/>
    <cellStyle name="40% - Accent5 7 2 4" xfId="5818"/>
    <cellStyle name="40% - Accent5 7 3" xfId="1259"/>
    <cellStyle name="40% - Accent5 7 3 2" xfId="2056"/>
    <cellStyle name="40% - Accent5 7 3 2 2" xfId="6559"/>
    <cellStyle name="40% - Accent5 7 3 3" xfId="5966"/>
    <cellStyle name="40% - Accent5 7 4" xfId="2057"/>
    <cellStyle name="40% - Accent5 7 4 2" xfId="6749"/>
    <cellStyle name="40% - Accent5 7 5" xfId="2058"/>
    <cellStyle name="40% - Accent5 7 5 2" xfId="6295"/>
    <cellStyle name="40% - Accent5 7 6" xfId="5751"/>
    <cellStyle name="40% - Accent5 8" xfId="1213"/>
    <cellStyle name="40% - Accent5 8 2" xfId="6368"/>
    <cellStyle name="40% - Accent5 9" xfId="2059"/>
    <cellStyle name="40% - Accent5 9 2" xfId="6514"/>
    <cellStyle name="40% - Accent6" xfId="639" builtinId="51" customBuiltin="1"/>
    <cellStyle name="40% - Accent6 10" xfId="2060"/>
    <cellStyle name="40% - Accent6 10 2" xfId="6707"/>
    <cellStyle name="40% - Accent6 11" xfId="2061"/>
    <cellStyle name="40% - Accent6 11 2" xfId="6269"/>
    <cellStyle name="40% - Accent6 12" xfId="5924"/>
    <cellStyle name="40% - Accent6 2" xfId="70"/>
    <cellStyle name="40% - Accent6 2 2" xfId="2062"/>
    <cellStyle name="40% - Accent6 3" xfId="71"/>
    <cellStyle name="40% - Accent6 4" xfId="72"/>
    <cellStyle name="40% - Accent6 4 2" xfId="2063"/>
    <cellStyle name="40% - Accent6 4 3" xfId="2064"/>
    <cellStyle name="40% - Accent6 5" xfId="73"/>
    <cellStyle name="40% - Accent6 5 2" xfId="684"/>
    <cellStyle name="40% - Accent6 5 2 2" xfId="2065"/>
    <cellStyle name="40% - Accent6 5 2 2 2" xfId="6034"/>
    <cellStyle name="40% - Accent6 5 2 3" xfId="2066"/>
    <cellStyle name="40% - Accent6 5 2 3 2" xfId="6533"/>
    <cellStyle name="40% - Accent6 5 2 4" xfId="5819"/>
    <cellStyle name="40% - Accent6 5 3" xfId="1233"/>
    <cellStyle name="40% - Accent6 5 3 2" xfId="2067"/>
    <cellStyle name="40% - Accent6 5 3 2 2" xfId="6723"/>
    <cellStyle name="40% - Accent6 5 3 3" xfId="5967"/>
    <cellStyle name="40% - Accent6 5 4" xfId="2068"/>
    <cellStyle name="40% - Accent6 5 5" xfId="5752"/>
    <cellStyle name="40% - Accent6 6" xfId="74"/>
    <cellStyle name="40% - Accent6 6 2" xfId="685"/>
    <cellStyle name="40% - Accent6 6 2 2" xfId="2069"/>
    <cellStyle name="40% - Accent6 6 2 2 2" xfId="6035"/>
    <cellStyle name="40% - Accent6 6 2 3" xfId="2070"/>
    <cellStyle name="40% - Accent6 6 2 3 2" xfId="6420"/>
    <cellStyle name="40% - Accent6 6 2 4" xfId="5820"/>
    <cellStyle name="40% - Accent6 6 3" xfId="1247"/>
    <cellStyle name="40% - Accent6 6 3 2" xfId="2071"/>
    <cellStyle name="40% - Accent6 6 3 2 2" xfId="6547"/>
    <cellStyle name="40% - Accent6 6 3 3" xfId="5968"/>
    <cellStyle name="40% - Accent6 6 4" xfId="2072"/>
    <cellStyle name="40% - Accent6 6 4 2" xfId="6737"/>
    <cellStyle name="40% - Accent6 6 5" xfId="2073"/>
    <cellStyle name="40% - Accent6 6 5 2" xfId="6296"/>
    <cellStyle name="40% - Accent6 6 6" xfId="5753"/>
    <cellStyle name="40% - Accent6 7" xfId="75"/>
    <cellStyle name="40% - Accent6 7 2" xfId="686"/>
    <cellStyle name="40% - Accent6 7 2 2" xfId="2074"/>
    <cellStyle name="40% - Accent6 7 2 2 2" xfId="6036"/>
    <cellStyle name="40% - Accent6 7 2 3" xfId="2075"/>
    <cellStyle name="40% - Accent6 7 2 3 2" xfId="6421"/>
    <cellStyle name="40% - Accent6 7 2 4" xfId="5821"/>
    <cellStyle name="40% - Accent6 7 3" xfId="1261"/>
    <cellStyle name="40% - Accent6 7 3 2" xfId="2076"/>
    <cellStyle name="40% - Accent6 7 3 2 2" xfId="6561"/>
    <cellStyle name="40% - Accent6 7 3 3" xfId="5969"/>
    <cellStyle name="40% - Accent6 7 4" xfId="2077"/>
    <cellStyle name="40% - Accent6 7 4 2" xfId="6751"/>
    <cellStyle name="40% - Accent6 7 5" xfId="2078"/>
    <cellStyle name="40% - Accent6 7 5 2" xfId="6297"/>
    <cellStyle name="40% - Accent6 7 6" xfId="5754"/>
    <cellStyle name="40% - Accent6 8" xfId="1215"/>
    <cellStyle name="40% - Accent6 8 2" xfId="6370"/>
    <cellStyle name="40% - Accent6 9" xfId="2079"/>
    <cellStyle name="40% - Accent6 9 2" xfId="6517"/>
    <cellStyle name="60% - Accent1" xfId="1104" builtinId="32" customBuiltin="1"/>
    <cellStyle name="60% - Accent1 2" xfId="76"/>
    <cellStyle name="60% - Accent1 2 2" xfId="2080"/>
    <cellStyle name="60% - Accent1 3" xfId="77"/>
    <cellStyle name="60% - Accent1 3 2" xfId="2081"/>
    <cellStyle name="60% - Accent1 3 3" xfId="2082"/>
    <cellStyle name="60% - Accent1 4" xfId="236"/>
    <cellStyle name="60% - Accent1 5" xfId="237"/>
    <cellStyle name="60% - Accent1 6" xfId="644"/>
    <cellStyle name="60% - Accent1 6 2" xfId="5927"/>
    <cellStyle name="60% - Accent2" xfId="1105" builtinId="36" customBuiltin="1"/>
    <cellStyle name="60% - Accent2 2" xfId="78"/>
    <cellStyle name="60% - Accent2 2 2" xfId="2083"/>
    <cellStyle name="60% - Accent2 3" xfId="79"/>
    <cellStyle name="60% - Accent2 3 2" xfId="2084"/>
    <cellStyle name="60% - Accent2 3 3" xfId="2085"/>
    <cellStyle name="60% - Accent2 4" xfId="238"/>
    <cellStyle name="60% - Accent2 5" xfId="239"/>
    <cellStyle name="60% - Accent2 6" xfId="645"/>
    <cellStyle name="60% - Accent2 6 2" xfId="5928"/>
    <cellStyle name="60% - Accent3" xfId="1106" builtinId="40" customBuiltin="1"/>
    <cellStyle name="60% - Accent3 2" xfId="80"/>
    <cellStyle name="60% - Accent3 2 2" xfId="2086"/>
    <cellStyle name="60% - Accent3 3" xfId="81"/>
    <cellStyle name="60% - Accent3 3 2" xfId="2087"/>
    <cellStyle name="60% - Accent3 3 3" xfId="2088"/>
    <cellStyle name="60% - Accent3 4" xfId="240"/>
    <cellStyle name="60% - Accent3 5" xfId="241"/>
    <cellStyle name="60% - Accent3 6" xfId="646"/>
    <cellStyle name="60% - Accent3 6 2" xfId="5929"/>
    <cellStyle name="60% - Accent4" xfId="1107" builtinId="44" customBuiltin="1"/>
    <cellStyle name="60% - Accent4 2" xfId="82"/>
    <cellStyle name="60% - Accent4 2 2" xfId="2089"/>
    <cellStyle name="60% - Accent4 3" xfId="83"/>
    <cellStyle name="60% - Accent4 3 2" xfId="2090"/>
    <cellStyle name="60% - Accent4 3 3" xfId="2091"/>
    <cellStyle name="60% - Accent4 4" xfId="242"/>
    <cellStyle name="60% - Accent4 5" xfId="243"/>
    <cellStyle name="60% - Accent4 6" xfId="647"/>
    <cellStyle name="60% - Accent4 6 2" xfId="5930"/>
    <cellStyle name="60% - Accent5" xfId="1108" builtinId="48" customBuiltin="1"/>
    <cellStyle name="60% - Accent5 2" xfId="84"/>
    <cellStyle name="60% - Accent5 2 2" xfId="2092"/>
    <cellStyle name="60% - Accent5 3" xfId="85"/>
    <cellStyle name="60% - Accent5 3 2" xfId="2093"/>
    <cellStyle name="60% - Accent5 3 3" xfId="2094"/>
    <cellStyle name="60% - Accent5 4" xfId="244"/>
    <cellStyle name="60% - Accent5 5" xfId="245"/>
    <cellStyle name="60% - Accent5 6" xfId="648"/>
    <cellStyle name="60% - Accent5 6 2" xfId="5931"/>
    <cellStyle name="60% - Accent6" xfId="1109" builtinId="52" customBuiltin="1"/>
    <cellStyle name="60% - Accent6 2" xfId="86"/>
    <cellStyle name="60% - Accent6 2 2" xfId="2095"/>
    <cellStyle name="60% - Accent6 3" xfId="87"/>
    <cellStyle name="60% - Accent6 3 2" xfId="2096"/>
    <cellStyle name="60% - Accent6 3 3" xfId="2097"/>
    <cellStyle name="60% - Accent6 4" xfId="246"/>
    <cellStyle name="60% - Accent6 5" xfId="247"/>
    <cellStyle name="60% - Accent6 6" xfId="649"/>
    <cellStyle name="60% - Accent6 6 2" xfId="5932"/>
    <cellStyle name="Accent1" xfId="622" builtinId="29" customBuiltin="1"/>
    <cellStyle name="Accent1 2" xfId="88"/>
    <cellStyle name="Accent1 2 2" xfId="2098"/>
    <cellStyle name="Accent1 3" xfId="89"/>
    <cellStyle name="Accent1 3 2" xfId="2099"/>
    <cellStyle name="Accent1 3 3" xfId="2100"/>
    <cellStyle name="Accent1 4" xfId="248"/>
    <cellStyle name="Accent2" xfId="625" builtinId="33" customBuiltin="1"/>
    <cellStyle name="Accent2 2" xfId="90"/>
    <cellStyle name="Accent2 2 2" xfId="2101"/>
    <cellStyle name="Accent2 3" xfId="91"/>
    <cellStyle name="Accent2 3 2" xfId="2102"/>
    <cellStyle name="Accent2 3 3" xfId="2103"/>
    <cellStyle name="Accent3" xfId="628" builtinId="37" customBuiltin="1"/>
    <cellStyle name="Accent3 2" xfId="92"/>
    <cellStyle name="Accent3 2 2" xfId="2104"/>
    <cellStyle name="Accent3 3" xfId="93"/>
    <cellStyle name="Accent3 3 2" xfId="2105"/>
    <cellStyle name="Accent3 3 3" xfId="2106"/>
    <cellStyle name="Accent3 4" xfId="249"/>
    <cellStyle name="Accent4" xfId="631" builtinId="41" customBuiltin="1"/>
    <cellStyle name="Accent4 2" xfId="94"/>
    <cellStyle name="Accent4 2 2" xfId="2107"/>
    <cellStyle name="Accent4 3" xfId="95"/>
    <cellStyle name="Accent4 3 2" xfId="2108"/>
    <cellStyle name="Accent4 3 3" xfId="2109"/>
    <cellStyle name="Accent4 4" xfId="250"/>
    <cellStyle name="Accent4 5" xfId="251"/>
    <cellStyle name="Accent5" xfId="634" builtinId="45" customBuiltin="1"/>
    <cellStyle name="Accent5 2" xfId="96"/>
    <cellStyle name="Accent5 2 2" xfId="2110"/>
    <cellStyle name="Accent5 3" xfId="97"/>
    <cellStyle name="Accent5 3 2" xfId="2111"/>
    <cellStyle name="Accent5 3 3" xfId="2112"/>
    <cellStyle name="Accent5 4" xfId="252"/>
    <cellStyle name="Accent5 5" xfId="253"/>
    <cellStyle name="Accent6" xfId="637" builtinId="49" customBuiltin="1"/>
    <cellStyle name="Accent6 2" xfId="98"/>
    <cellStyle name="Accent6 2 2" xfId="2113"/>
    <cellStyle name="Accent6 3" xfId="99"/>
    <cellStyle name="Accent6 3 2" xfId="2114"/>
    <cellStyle name="Accent6 3 3" xfId="2115"/>
    <cellStyle name="Accent6 4" xfId="254"/>
    <cellStyle name="Accent6 5" xfId="255"/>
    <cellStyle name="Bad" xfId="613" builtinId="27" customBuiltin="1"/>
    <cellStyle name="Bad 2" xfId="100"/>
    <cellStyle name="Bad 2 2" xfId="2116"/>
    <cellStyle name="Bad 3" xfId="101"/>
    <cellStyle name="Bad 3 2" xfId="2117"/>
    <cellStyle name="Bad 3 3" xfId="2118"/>
    <cellStyle name="Bad 4" xfId="256"/>
    <cellStyle name="Bad 5" xfId="257"/>
    <cellStyle name="Calculation" xfId="616" builtinId="22" customBuiltin="1"/>
    <cellStyle name="Calculation 10" xfId="258"/>
    <cellStyle name="Calculation 10 10" xfId="2119"/>
    <cellStyle name="Calculation 10 10 2" xfId="7014"/>
    <cellStyle name="Calculation 10 2" xfId="838"/>
    <cellStyle name="Calculation 10 2 2" xfId="2120"/>
    <cellStyle name="Calculation 10 2 2 2" xfId="7012"/>
    <cellStyle name="Calculation 10 2 3" xfId="2121"/>
    <cellStyle name="Calculation 10 2 3 2" xfId="6951"/>
    <cellStyle name="Calculation 10 2 4" xfId="6070"/>
    <cellStyle name="Calculation 10 3" xfId="949"/>
    <cellStyle name="Calculation 10 3 2" xfId="2122"/>
    <cellStyle name="Calculation 10 3 2 2" xfId="6680"/>
    <cellStyle name="Calculation 10 3 3" xfId="2123"/>
    <cellStyle name="Calculation 10 3 3 2" xfId="7100"/>
    <cellStyle name="Calculation 10 3 4" xfId="6157"/>
    <cellStyle name="Calculation 10 4" xfId="1267"/>
    <cellStyle name="Calculation 10 4 2" xfId="2124"/>
    <cellStyle name="Calculation 10 4 2 2" xfId="7081"/>
    <cellStyle name="Calculation 10 5" xfId="1122"/>
    <cellStyle name="Calculation 10 5 2" xfId="2125"/>
    <cellStyle name="Calculation 10 5 2 2" xfId="7078"/>
    <cellStyle name="Calculation 10 5 3" xfId="6654"/>
    <cellStyle name="Calculation 10 6" xfId="1153"/>
    <cellStyle name="Calculation 10 6 2" xfId="2126"/>
    <cellStyle name="Calculation 10 6 2 2" xfId="7110"/>
    <cellStyle name="Calculation 10 6 3" xfId="6699"/>
    <cellStyle name="Calculation 10 7" xfId="2127"/>
    <cellStyle name="Calculation 10 7 2" xfId="2128"/>
    <cellStyle name="Calculation 10 7 2 2" xfId="7172"/>
    <cellStyle name="Calculation 10 7 3" xfId="6856"/>
    <cellStyle name="Calculation 10 8" xfId="2129"/>
    <cellStyle name="Calculation 10 8 2" xfId="2130"/>
    <cellStyle name="Calculation 10 8 2 2" xfId="7139"/>
    <cellStyle name="Calculation 10 8 3" xfId="6778"/>
    <cellStyle name="Calculation 10 9" xfId="2131"/>
    <cellStyle name="Calculation 10 9 2" xfId="6217"/>
    <cellStyle name="Calculation 11" xfId="259"/>
    <cellStyle name="Calculation 11 10" xfId="2132"/>
    <cellStyle name="Calculation 11 10 2" xfId="6962"/>
    <cellStyle name="Calculation 11 2" xfId="839"/>
    <cellStyle name="Calculation 11 2 2" xfId="2133"/>
    <cellStyle name="Calculation 11 2 2 2" xfId="7011"/>
    <cellStyle name="Calculation 11 2 3" xfId="2134"/>
    <cellStyle name="Calculation 11 2 3 2" xfId="6985"/>
    <cellStyle name="Calculation 11 2 4" xfId="6071"/>
    <cellStyle name="Calculation 11 3" xfId="829"/>
    <cellStyle name="Calculation 11 3 2" xfId="2135"/>
    <cellStyle name="Calculation 11 3 2 2" xfId="6848"/>
    <cellStyle name="Calculation 11 3 3" xfId="2136"/>
    <cellStyle name="Calculation 11 3 3 2" xfId="7164"/>
    <cellStyle name="Calculation 11 3 4" xfId="6158"/>
    <cellStyle name="Calculation 11 4" xfId="1268"/>
    <cellStyle name="Calculation 11 4 2" xfId="2137"/>
    <cellStyle name="Calculation 11 4 2 2" xfId="7154"/>
    <cellStyle name="Calculation 11 5" xfId="1184"/>
    <cellStyle name="Calculation 11 5 2" xfId="2138"/>
    <cellStyle name="Calculation 11 5 2 2" xfId="7113"/>
    <cellStyle name="Calculation 11 5 3" xfId="6757"/>
    <cellStyle name="Calculation 11 6" xfId="1129"/>
    <cellStyle name="Calculation 11 6 2" xfId="2139"/>
    <cellStyle name="Calculation 11 6 2 2" xfId="7200"/>
    <cellStyle name="Calculation 11 6 3" xfId="6885"/>
    <cellStyle name="Calculation 11 7" xfId="2140"/>
    <cellStyle name="Calculation 11 7 2" xfId="2141"/>
    <cellStyle name="Calculation 11 7 2 2" xfId="7249"/>
    <cellStyle name="Calculation 11 7 3" xfId="6930"/>
    <cellStyle name="Calculation 11 8" xfId="2142"/>
    <cellStyle name="Calculation 11 8 2" xfId="2143"/>
    <cellStyle name="Calculation 11 8 2 2" xfId="7225"/>
    <cellStyle name="Calculation 11 8 3" xfId="6906"/>
    <cellStyle name="Calculation 11 9" xfId="2144"/>
    <cellStyle name="Calculation 11 9 2" xfId="6216"/>
    <cellStyle name="Calculation 12" xfId="260"/>
    <cellStyle name="Calculation 12 10" xfId="2145"/>
    <cellStyle name="Calculation 12 10 2" xfId="6257"/>
    <cellStyle name="Calculation 12 2" xfId="840"/>
    <cellStyle name="Calculation 12 2 2" xfId="2146"/>
    <cellStyle name="Calculation 12 2 2 2" xfId="7010"/>
    <cellStyle name="Calculation 12 2 3" xfId="2147"/>
    <cellStyle name="Calculation 12 2 3 2" xfId="6233"/>
    <cellStyle name="Calculation 12 2 4" xfId="6072"/>
    <cellStyle name="Calculation 12 3" xfId="948"/>
    <cellStyle name="Calculation 12 3 2" xfId="2148"/>
    <cellStyle name="Calculation 12 3 2 2" xfId="6760"/>
    <cellStyle name="Calculation 12 3 3" xfId="2149"/>
    <cellStyle name="Calculation 12 3 3 2" xfId="7117"/>
    <cellStyle name="Calculation 12 3 4" xfId="6159"/>
    <cellStyle name="Calculation 12 4" xfId="1269"/>
    <cellStyle name="Calculation 12 4 2" xfId="2150"/>
    <cellStyle name="Calculation 12 4 2 2" xfId="7125"/>
    <cellStyle name="Calculation 12 5" xfId="1146"/>
    <cellStyle name="Calculation 12 5 2" xfId="2151"/>
    <cellStyle name="Calculation 12 5 2 2" xfId="7194"/>
    <cellStyle name="Calculation 12 5 3" xfId="6881"/>
    <cellStyle name="Calculation 12 6" xfId="1166"/>
    <cellStyle name="Calculation 12 6 2" xfId="2152"/>
    <cellStyle name="Calculation 12 6 2 2" xfId="7093"/>
    <cellStyle name="Calculation 12 6 3" xfId="6672"/>
    <cellStyle name="Calculation 12 7" xfId="2153"/>
    <cellStyle name="Calculation 12 7 2" xfId="2154"/>
    <cellStyle name="Calculation 12 7 2 2" xfId="7073"/>
    <cellStyle name="Calculation 12 7 3" xfId="6650"/>
    <cellStyle name="Calculation 12 8" xfId="2155"/>
    <cellStyle name="Calculation 12 8 2" xfId="2156"/>
    <cellStyle name="Calculation 12 8 2 2" xfId="7231"/>
    <cellStyle name="Calculation 12 8 3" xfId="6912"/>
    <cellStyle name="Calculation 12 9" xfId="2157"/>
    <cellStyle name="Calculation 12 9 2" xfId="6215"/>
    <cellStyle name="Calculation 13" xfId="261"/>
    <cellStyle name="Calculation 13 10" xfId="2158"/>
    <cellStyle name="Calculation 13 10 2" xfId="7054"/>
    <cellStyle name="Calculation 13 2" xfId="841"/>
    <cellStyle name="Calculation 13 2 2" xfId="2159"/>
    <cellStyle name="Calculation 13 2 2 2" xfId="6977"/>
    <cellStyle name="Calculation 13 2 3" xfId="2160"/>
    <cellStyle name="Calculation 13 2 3 2" xfId="6952"/>
    <cellStyle name="Calculation 13 2 4" xfId="6073"/>
    <cellStyle name="Calculation 13 3" xfId="947"/>
    <cellStyle name="Calculation 13 3 2" xfId="2161"/>
    <cellStyle name="Calculation 13 3 2 2" xfId="6761"/>
    <cellStyle name="Calculation 13 3 3" xfId="2162"/>
    <cellStyle name="Calculation 13 3 3 2" xfId="7118"/>
    <cellStyle name="Calculation 13 3 4" xfId="6160"/>
    <cellStyle name="Calculation 13 4" xfId="1270"/>
    <cellStyle name="Calculation 13 4 2" xfId="2163"/>
    <cellStyle name="Calculation 13 4 2 2" xfId="7124"/>
    <cellStyle name="Calculation 13 5" xfId="1121"/>
    <cellStyle name="Calculation 13 5 2" xfId="2164"/>
    <cellStyle name="Calculation 13 5 2 2" xfId="7094"/>
    <cellStyle name="Calculation 13 5 3" xfId="6675"/>
    <cellStyle name="Calculation 13 6" xfId="1627"/>
    <cellStyle name="Calculation 13 6 2" xfId="2165"/>
    <cellStyle name="Calculation 13 6 2 2" xfId="7175"/>
    <cellStyle name="Calculation 13 6 3" xfId="6859"/>
    <cellStyle name="Calculation 13 7" xfId="2166"/>
    <cellStyle name="Calculation 13 7 2" xfId="2167"/>
    <cellStyle name="Calculation 13 7 2 2" xfId="7079"/>
    <cellStyle name="Calculation 13 7 3" xfId="6655"/>
    <cellStyle name="Calculation 13 8" xfId="2168"/>
    <cellStyle name="Calculation 13 8 2" xfId="2169"/>
    <cellStyle name="Calculation 13 8 2 2" xfId="7241"/>
    <cellStyle name="Calculation 13 8 3" xfId="6922"/>
    <cellStyle name="Calculation 13 9" xfId="2170"/>
    <cellStyle name="Calculation 13 9 2" xfId="6345"/>
    <cellStyle name="Calculation 2" xfId="102"/>
    <cellStyle name="Calculation 2 10" xfId="262"/>
    <cellStyle name="Calculation 2 10 10" xfId="2171"/>
    <cellStyle name="Calculation 2 10 2" xfId="842"/>
    <cellStyle name="Calculation 2 10 2 2" xfId="2172"/>
    <cellStyle name="Calculation 2 10 2 3" xfId="2173"/>
    <cellStyle name="Calculation 2 10 3" xfId="828"/>
    <cellStyle name="Calculation 2 10 3 2" xfId="2174"/>
    <cellStyle name="Calculation 2 10 3 3" xfId="2175"/>
    <cellStyle name="Calculation 2 10 3 4" xfId="2176"/>
    <cellStyle name="Calculation 2 10 4" xfId="1271"/>
    <cellStyle name="Calculation 2 10 4 2" xfId="2177"/>
    <cellStyle name="Calculation 2 10 4 3" xfId="2178"/>
    <cellStyle name="Calculation 2 10 5" xfId="1183"/>
    <cellStyle name="Calculation 2 10 5 2" xfId="2179"/>
    <cellStyle name="Calculation 2 10 5 3" xfId="2180"/>
    <cellStyle name="Calculation 2 10 6" xfId="1381"/>
    <cellStyle name="Calculation 2 10 6 2" xfId="2181"/>
    <cellStyle name="Calculation 2 10 6 3" xfId="2182"/>
    <cellStyle name="Calculation 2 10 7" xfId="2183"/>
    <cellStyle name="Calculation 2 10 7 2" xfId="2184"/>
    <cellStyle name="Calculation 2 10 7 3" xfId="2185"/>
    <cellStyle name="Calculation 2 10 8" xfId="2186"/>
    <cellStyle name="Calculation 2 10 8 2" xfId="2187"/>
    <cellStyle name="Calculation 2 10 8 3" xfId="2188"/>
    <cellStyle name="Calculation 2 10 9" xfId="2189"/>
    <cellStyle name="Calculation 2 11" xfId="263"/>
    <cellStyle name="Calculation 2 11 10" xfId="2190"/>
    <cellStyle name="Calculation 2 11 2" xfId="843"/>
    <cellStyle name="Calculation 2 11 2 2" xfId="2191"/>
    <cellStyle name="Calculation 2 11 2 3" xfId="2192"/>
    <cellStyle name="Calculation 2 11 3" xfId="946"/>
    <cellStyle name="Calculation 2 11 3 2" xfId="2193"/>
    <cellStyle name="Calculation 2 11 3 3" xfId="2194"/>
    <cellStyle name="Calculation 2 11 3 4" xfId="2195"/>
    <cellStyle name="Calculation 2 11 4" xfId="1272"/>
    <cellStyle name="Calculation 2 11 4 2" xfId="2196"/>
    <cellStyle name="Calculation 2 11 4 3" xfId="2197"/>
    <cellStyle name="Calculation 2 11 5" xfId="1145"/>
    <cellStyle name="Calculation 2 11 5 2" xfId="2198"/>
    <cellStyle name="Calculation 2 11 5 3" xfId="2199"/>
    <cellStyle name="Calculation 2 11 6" xfId="1369"/>
    <cellStyle name="Calculation 2 11 6 2" xfId="2200"/>
    <cellStyle name="Calculation 2 11 6 3" xfId="2201"/>
    <cellStyle name="Calculation 2 11 7" xfId="2202"/>
    <cellStyle name="Calculation 2 11 7 2" xfId="2203"/>
    <cellStyle name="Calculation 2 11 7 3" xfId="2204"/>
    <cellStyle name="Calculation 2 11 8" xfId="2205"/>
    <cellStyle name="Calculation 2 11 8 2" xfId="2206"/>
    <cellStyle name="Calculation 2 11 8 3" xfId="2207"/>
    <cellStyle name="Calculation 2 11 9" xfId="2208"/>
    <cellStyle name="Calculation 2 12" xfId="264"/>
    <cellStyle name="Calculation 2 12 10" xfId="2209"/>
    <cellStyle name="Calculation 2 12 2" xfId="844"/>
    <cellStyle name="Calculation 2 12 2 2" xfId="2210"/>
    <cellStyle name="Calculation 2 12 2 3" xfId="2211"/>
    <cellStyle name="Calculation 2 12 3" xfId="827"/>
    <cellStyle name="Calculation 2 12 3 2" xfId="2212"/>
    <cellStyle name="Calculation 2 12 3 3" xfId="2213"/>
    <cellStyle name="Calculation 2 12 3 4" xfId="2214"/>
    <cellStyle name="Calculation 2 12 4" xfId="1273"/>
    <cellStyle name="Calculation 2 12 4 2" xfId="2215"/>
    <cellStyle name="Calculation 2 12 4 3" xfId="2216"/>
    <cellStyle name="Calculation 2 12 5" xfId="1120"/>
    <cellStyle name="Calculation 2 12 5 2" xfId="2217"/>
    <cellStyle name="Calculation 2 12 5 3" xfId="2218"/>
    <cellStyle name="Calculation 2 12 6" xfId="1173"/>
    <cellStyle name="Calculation 2 12 6 2" xfId="2219"/>
    <cellStyle name="Calculation 2 12 6 3" xfId="2220"/>
    <cellStyle name="Calculation 2 12 7" xfId="2221"/>
    <cellStyle name="Calculation 2 12 7 2" xfId="2222"/>
    <cellStyle name="Calculation 2 12 7 3" xfId="2223"/>
    <cellStyle name="Calculation 2 12 8" xfId="2224"/>
    <cellStyle name="Calculation 2 12 8 2" xfId="2225"/>
    <cellStyle name="Calculation 2 12 8 3" xfId="2226"/>
    <cellStyle name="Calculation 2 12 9" xfId="2227"/>
    <cellStyle name="Calculation 2 2" xfId="265"/>
    <cellStyle name="Calculation 2 2 10" xfId="2228"/>
    <cellStyle name="Calculation 2 2 10 2" xfId="6204"/>
    <cellStyle name="Calculation 2 2 2" xfId="845"/>
    <cellStyle name="Calculation 2 2 2 2" xfId="2229"/>
    <cellStyle name="Calculation 2 2 2 2 2" xfId="7009"/>
    <cellStyle name="Calculation 2 2 2 3" xfId="2230"/>
    <cellStyle name="Calculation 2 2 2 3 2" xfId="7045"/>
    <cellStyle name="Calculation 2 2 2 4" xfId="6074"/>
    <cellStyle name="Calculation 2 2 3" xfId="826"/>
    <cellStyle name="Calculation 2 2 3 2" xfId="2231"/>
    <cellStyle name="Calculation 2 2 3 2 2" xfId="6683"/>
    <cellStyle name="Calculation 2 2 3 3" xfId="2232"/>
    <cellStyle name="Calculation 2 2 3 3 2" xfId="7103"/>
    <cellStyle name="Calculation 2 2 3 4" xfId="6161"/>
    <cellStyle name="Calculation 2 2 4" xfId="1274"/>
    <cellStyle name="Calculation 2 2 4 2" xfId="2233"/>
    <cellStyle name="Calculation 2 2 4 2 2" xfId="7123"/>
    <cellStyle name="Calculation 2 2 5" xfId="1181"/>
    <cellStyle name="Calculation 2 2 5 2" xfId="2234"/>
    <cellStyle name="Calculation 2 2 5 2 2" xfId="7126"/>
    <cellStyle name="Calculation 2 2 5 3" xfId="6765"/>
    <cellStyle name="Calculation 2 2 6" xfId="1642"/>
    <cellStyle name="Calculation 2 2 6 2" xfId="2235"/>
    <cellStyle name="Calculation 2 2 6 2 2" xfId="7090"/>
    <cellStyle name="Calculation 2 2 6 3" xfId="6669"/>
    <cellStyle name="Calculation 2 2 7" xfId="2236"/>
    <cellStyle name="Calculation 2 2 7 2" xfId="2237"/>
    <cellStyle name="Calculation 2 2 7 2 2" xfId="7152"/>
    <cellStyle name="Calculation 2 2 7 3" xfId="6794"/>
    <cellStyle name="Calculation 2 2 8" xfId="2238"/>
    <cellStyle name="Calculation 2 2 8 2" xfId="2239"/>
    <cellStyle name="Calculation 2 2 8 2 2" xfId="7086"/>
    <cellStyle name="Calculation 2 2 8 3" xfId="6664"/>
    <cellStyle name="Calculation 2 2 9" xfId="2240"/>
    <cellStyle name="Calculation 2 2 9 2" xfId="6636"/>
    <cellStyle name="Calculation 2 3" xfId="266"/>
    <cellStyle name="Calculation 2 3 10" xfId="2241"/>
    <cellStyle name="Calculation 2 3 10 2" xfId="7059"/>
    <cellStyle name="Calculation 2 3 2" xfId="846"/>
    <cellStyle name="Calculation 2 3 2 2" xfId="2242"/>
    <cellStyle name="Calculation 2 3 2 2 2" xfId="7008"/>
    <cellStyle name="Calculation 2 3 2 3" xfId="2243"/>
    <cellStyle name="Calculation 2 3 2 3 2" xfId="6225"/>
    <cellStyle name="Calculation 2 3 2 4" xfId="6075"/>
    <cellStyle name="Calculation 2 3 3" xfId="825"/>
    <cellStyle name="Calculation 2 3 3 2" xfId="2244"/>
    <cellStyle name="Calculation 2 3 3 2 2" xfId="6762"/>
    <cellStyle name="Calculation 2 3 3 3" xfId="2245"/>
    <cellStyle name="Calculation 2 3 3 3 2" xfId="7119"/>
    <cellStyle name="Calculation 2 3 3 4" xfId="6162"/>
    <cellStyle name="Calculation 2 3 4" xfId="1275"/>
    <cellStyle name="Calculation 2 3 4 2" xfId="2246"/>
    <cellStyle name="Calculation 2 3 4 2 2" xfId="7122"/>
    <cellStyle name="Calculation 2 3 5" xfId="1144"/>
    <cellStyle name="Calculation 2 3 5 2" xfId="2247"/>
    <cellStyle name="Calculation 2 3 5 2 2" xfId="7188"/>
    <cellStyle name="Calculation 2 3 5 3" xfId="6877"/>
    <cellStyle name="Calculation 2 3 6" xfId="1316"/>
    <cellStyle name="Calculation 2 3 6 2" xfId="2248"/>
    <cellStyle name="Calculation 2 3 6 2 2" xfId="7171"/>
    <cellStyle name="Calculation 2 3 6 3" xfId="6855"/>
    <cellStyle name="Calculation 2 3 7" xfId="2249"/>
    <cellStyle name="Calculation 2 3 7 2" xfId="2250"/>
    <cellStyle name="Calculation 2 3 7 2 2" xfId="7102"/>
    <cellStyle name="Calculation 2 3 7 3" xfId="6682"/>
    <cellStyle name="Calculation 2 3 8" xfId="2251"/>
    <cellStyle name="Calculation 2 3 8 2" xfId="2252"/>
    <cellStyle name="Calculation 2 3 8 2 2" xfId="7108"/>
    <cellStyle name="Calculation 2 3 8 3" xfId="6693"/>
    <cellStyle name="Calculation 2 3 9" xfId="2253"/>
    <cellStyle name="Calculation 2 3 9 2" xfId="6248"/>
    <cellStyle name="Calculation 2 4" xfId="267"/>
    <cellStyle name="Calculation 2 4 10" xfId="2254"/>
    <cellStyle name="Calculation 2 4 10 2" xfId="7019"/>
    <cellStyle name="Calculation 2 4 2" xfId="847"/>
    <cellStyle name="Calculation 2 4 2 2" xfId="2255"/>
    <cellStyle name="Calculation 2 4 2 2 2" xfId="7007"/>
    <cellStyle name="Calculation 2 4 2 3" xfId="2256"/>
    <cellStyle name="Calculation 2 4 2 3 2" xfId="6944"/>
    <cellStyle name="Calculation 2 4 2 4" xfId="6076"/>
    <cellStyle name="Calculation 2 4 3" xfId="945"/>
    <cellStyle name="Calculation 2 4 3 2" xfId="2257"/>
    <cellStyle name="Calculation 2 4 3 2 2" xfId="6850"/>
    <cellStyle name="Calculation 2 4 3 3" xfId="2258"/>
    <cellStyle name="Calculation 2 4 3 3 2" xfId="7166"/>
    <cellStyle name="Calculation 2 4 3 4" xfId="6163"/>
    <cellStyle name="Calculation 2 4 4" xfId="1276"/>
    <cellStyle name="Calculation 2 4 4 2" xfId="2259"/>
    <cellStyle name="Calculation 2 4 4 2 2" xfId="7191"/>
    <cellStyle name="Calculation 2 4 5" xfId="1119"/>
    <cellStyle name="Calculation 2 4 5 2" xfId="2260"/>
    <cellStyle name="Calculation 2 4 5 2 2" xfId="7075"/>
    <cellStyle name="Calculation 2 4 5 3" xfId="6651"/>
    <cellStyle name="Calculation 2 4 6" xfId="1140"/>
    <cellStyle name="Calculation 2 4 6 2" xfId="2261"/>
    <cellStyle name="Calculation 2 4 6 2 2" xfId="7157"/>
    <cellStyle name="Calculation 2 4 6 3" xfId="6842"/>
    <cellStyle name="Calculation 2 4 7" xfId="2262"/>
    <cellStyle name="Calculation 2 4 7 2" xfId="2263"/>
    <cellStyle name="Calculation 2 4 7 2 2" xfId="7213"/>
    <cellStyle name="Calculation 2 4 7 3" xfId="6894"/>
    <cellStyle name="Calculation 2 4 8" xfId="2264"/>
    <cellStyle name="Calculation 2 4 8 2" xfId="2265"/>
    <cellStyle name="Calculation 2 4 8 2 2" xfId="7149"/>
    <cellStyle name="Calculation 2 4 8 3" xfId="6790"/>
    <cellStyle name="Calculation 2 4 9" xfId="2266"/>
    <cellStyle name="Calculation 2 4 9 2" xfId="6635"/>
    <cellStyle name="Calculation 2 5" xfId="268"/>
    <cellStyle name="Calculation 2 5 10" xfId="2267"/>
    <cellStyle name="Calculation 2 5 2" xfId="848"/>
    <cellStyle name="Calculation 2 5 2 2" xfId="2268"/>
    <cellStyle name="Calculation 2 5 2 3" xfId="2269"/>
    <cellStyle name="Calculation 2 5 3" xfId="830"/>
    <cellStyle name="Calculation 2 5 3 2" xfId="2270"/>
    <cellStyle name="Calculation 2 5 3 3" xfId="2271"/>
    <cellStyle name="Calculation 2 5 3 4" xfId="2272"/>
    <cellStyle name="Calculation 2 5 4" xfId="1277"/>
    <cellStyle name="Calculation 2 5 4 2" xfId="2273"/>
    <cellStyle name="Calculation 2 5 4 3" xfId="2274"/>
    <cellStyle name="Calculation 2 5 5" xfId="1179"/>
    <cellStyle name="Calculation 2 5 5 2" xfId="2275"/>
    <cellStyle name="Calculation 2 5 5 3" xfId="2276"/>
    <cellStyle name="Calculation 2 5 6" xfId="1321"/>
    <cellStyle name="Calculation 2 5 6 2" xfId="2277"/>
    <cellStyle name="Calculation 2 5 6 3" xfId="2278"/>
    <cellStyle name="Calculation 2 5 7" xfId="2279"/>
    <cellStyle name="Calculation 2 5 7 2" xfId="2280"/>
    <cellStyle name="Calculation 2 5 7 3" xfId="2281"/>
    <cellStyle name="Calculation 2 5 8" xfId="2282"/>
    <cellStyle name="Calculation 2 5 8 2" xfId="2283"/>
    <cellStyle name="Calculation 2 5 8 3" xfId="2284"/>
    <cellStyle name="Calculation 2 5 9" xfId="2285"/>
    <cellStyle name="Calculation 2 6" xfId="269"/>
    <cellStyle name="Calculation 2 6 10" xfId="2286"/>
    <cellStyle name="Calculation 2 6 2" xfId="849"/>
    <cellStyle name="Calculation 2 6 2 2" xfId="2287"/>
    <cellStyle name="Calculation 2 6 2 3" xfId="2288"/>
    <cellStyle name="Calculation 2 6 3" xfId="824"/>
    <cellStyle name="Calculation 2 6 3 2" xfId="2289"/>
    <cellStyle name="Calculation 2 6 3 3" xfId="2290"/>
    <cellStyle name="Calculation 2 6 3 4" xfId="2291"/>
    <cellStyle name="Calculation 2 6 4" xfId="1278"/>
    <cellStyle name="Calculation 2 6 4 2" xfId="2292"/>
    <cellStyle name="Calculation 2 6 4 3" xfId="2293"/>
    <cellStyle name="Calculation 2 6 5" xfId="1143"/>
    <cellStyle name="Calculation 2 6 5 2" xfId="2294"/>
    <cellStyle name="Calculation 2 6 5 3" xfId="2295"/>
    <cellStyle name="Calculation 2 6 6" xfId="1639"/>
    <cellStyle name="Calculation 2 6 6 2" xfId="2296"/>
    <cellStyle name="Calculation 2 6 6 3" xfId="2297"/>
    <cellStyle name="Calculation 2 6 7" xfId="2298"/>
    <cellStyle name="Calculation 2 6 7 2" xfId="2299"/>
    <cellStyle name="Calculation 2 6 7 3" xfId="2300"/>
    <cellStyle name="Calculation 2 6 8" xfId="2301"/>
    <cellStyle name="Calculation 2 6 8 2" xfId="2302"/>
    <cellStyle name="Calculation 2 6 8 3" xfId="2303"/>
    <cellStyle name="Calculation 2 6 9" xfId="2304"/>
    <cellStyle name="Calculation 2 7" xfId="270"/>
    <cellStyle name="Calculation 2 7 10" xfId="2305"/>
    <cellStyle name="Calculation 2 7 2" xfId="850"/>
    <cellStyle name="Calculation 2 7 2 2" xfId="2306"/>
    <cellStyle name="Calculation 2 7 2 3" xfId="2307"/>
    <cellStyle name="Calculation 2 7 3" xfId="823"/>
    <cellStyle name="Calculation 2 7 3 2" xfId="2308"/>
    <cellStyle name="Calculation 2 7 3 3" xfId="2309"/>
    <cellStyle name="Calculation 2 7 3 4" xfId="2310"/>
    <cellStyle name="Calculation 2 7 4" xfId="1279"/>
    <cellStyle name="Calculation 2 7 4 2" xfId="2311"/>
    <cellStyle name="Calculation 2 7 4 3" xfId="2312"/>
    <cellStyle name="Calculation 2 7 5" xfId="1195"/>
    <cellStyle name="Calculation 2 7 5 2" xfId="2313"/>
    <cellStyle name="Calculation 2 7 5 3" xfId="2314"/>
    <cellStyle name="Calculation 2 7 6" xfId="1380"/>
    <cellStyle name="Calculation 2 7 6 2" xfId="2315"/>
    <cellStyle name="Calculation 2 7 6 3" xfId="2316"/>
    <cellStyle name="Calculation 2 7 7" xfId="2317"/>
    <cellStyle name="Calculation 2 7 7 2" xfId="2318"/>
    <cellStyle name="Calculation 2 7 7 3" xfId="2319"/>
    <cellStyle name="Calculation 2 7 8" xfId="2320"/>
    <cellStyle name="Calculation 2 7 8 2" xfId="2321"/>
    <cellStyle name="Calculation 2 7 8 3" xfId="2322"/>
    <cellStyle name="Calculation 2 7 9" xfId="2323"/>
    <cellStyle name="Calculation 2 8" xfId="271"/>
    <cellStyle name="Calculation 2 8 10" xfId="2324"/>
    <cellStyle name="Calculation 2 8 2" xfId="851"/>
    <cellStyle name="Calculation 2 8 2 2" xfId="2325"/>
    <cellStyle name="Calculation 2 8 2 3" xfId="2326"/>
    <cellStyle name="Calculation 2 8 3" xfId="991"/>
    <cellStyle name="Calculation 2 8 3 2" xfId="2327"/>
    <cellStyle name="Calculation 2 8 3 3" xfId="2328"/>
    <cellStyle name="Calculation 2 8 3 4" xfId="2329"/>
    <cellStyle name="Calculation 2 8 4" xfId="1280"/>
    <cellStyle name="Calculation 2 8 4 2" xfId="2330"/>
    <cellStyle name="Calculation 2 8 4 3" xfId="2331"/>
    <cellStyle name="Calculation 2 8 5" xfId="1118"/>
    <cellStyle name="Calculation 2 8 5 2" xfId="2332"/>
    <cellStyle name="Calculation 2 8 5 3" xfId="2333"/>
    <cellStyle name="Calculation 2 8 6" xfId="1169"/>
    <cellStyle name="Calculation 2 8 6 2" xfId="2334"/>
    <cellStyle name="Calculation 2 8 6 3" xfId="2335"/>
    <cellStyle name="Calculation 2 8 7" xfId="2336"/>
    <cellStyle name="Calculation 2 8 7 2" xfId="2337"/>
    <cellStyle name="Calculation 2 8 7 3" xfId="2338"/>
    <cellStyle name="Calculation 2 8 8" xfId="2339"/>
    <cellStyle name="Calculation 2 8 8 2" xfId="2340"/>
    <cellStyle name="Calculation 2 8 8 3" xfId="2341"/>
    <cellStyle name="Calculation 2 8 9" xfId="2342"/>
    <cellStyle name="Calculation 2 9" xfId="272"/>
    <cellStyle name="Calculation 2 9 10" xfId="2343"/>
    <cellStyle name="Calculation 2 9 2" xfId="852"/>
    <cellStyle name="Calculation 2 9 2 2" xfId="2344"/>
    <cellStyle name="Calculation 2 9 2 3" xfId="2345"/>
    <cellStyle name="Calculation 2 9 3" xfId="944"/>
    <cellStyle name="Calculation 2 9 3 2" xfId="2346"/>
    <cellStyle name="Calculation 2 9 3 3" xfId="2347"/>
    <cellStyle name="Calculation 2 9 3 4" xfId="2348"/>
    <cellStyle name="Calculation 2 9 4" xfId="1281"/>
    <cellStyle name="Calculation 2 9 4 2" xfId="2349"/>
    <cellStyle name="Calculation 2 9 4 3" xfId="2350"/>
    <cellStyle name="Calculation 2 9 5" xfId="1549"/>
    <cellStyle name="Calculation 2 9 5 2" xfId="2351"/>
    <cellStyle name="Calculation 2 9 5 3" xfId="2352"/>
    <cellStyle name="Calculation 2 9 6" xfId="1187"/>
    <cellStyle name="Calculation 2 9 6 2" xfId="2353"/>
    <cellStyle name="Calculation 2 9 6 3" xfId="2354"/>
    <cellStyle name="Calculation 2 9 7" xfId="2355"/>
    <cellStyle name="Calculation 2 9 7 2" xfId="2356"/>
    <cellStyle name="Calculation 2 9 7 3" xfId="2357"/>
    <cellStyle name="Calculation 2 9 8" xfId="2358"/>
    <cellStyle name="Calculation 2 9 8 2" xfId="2359"/>
    <cellStyle name="Calculation 2 9 8 3" xfId="2360"/>
    <cellStyle name="Calculation 2 9 9" xfId="2361"/>
    <cellStyle name="Calculation 3" xfId="103"/>
    <cellStyle name="Calculation 3 10" xfId="273"/>
    <cellStyle name="Calculation 3 10 10" xfId="2362"/>
    <cellStyle name="Calculation 3 10 2" xfId="853"/>
    <cellStyle name="Calculation 3 10 2 2" xfId="2363"/>
    <cellStyle name="Calculation 3 10 2 3" xfId="2364"/>
    <cellStyle name="Calculation 3 10 3" xfId="943"/>
    <cellStyle name="Calculation 3 10 3 2" xfId="2365"/>
    <cellStyle name="Calculation 3 10 3 3" xfId="2366"/>
    <cellStyle name="Calculation 3 10 3 4" xfId="2367"/>
    <cellStyle name="Calculation 3 10 4" xfId="1282"/>
    <cellStyle name="Calculation 3 10 4 2" xfId="2368"/>
    <cellStyle name="Calculation 3 10 4 3" xfId="2369"/>
    <cellStyle name="Calculation 3 10 5" xfId="1550"/>
    <cellStyle name="Calculation 3 10 5 2" xfId="2370"/>
    <cellStyle name="Calculation 3 10 5 3" xfId="2371"/>
    <cellStyle name="Calculation 3 10 6" xfId="1152"/>
    <cellStyle name="Calculation 3 10 6 2" xfId="2372"/>
    <cellStyle name="Calculation 3 10 6 3" xfId="2373"/>
    <cellStyle name="Calculation 3 10 7" xfId="2374"/>
    <cellStyle name="Calculation 3 10 7 2" xfId="2375"/>
    <cellStyle name="Calculation 3 10 7 3" xfId="2376"/>
    <cellStyle name="Calculation 3 10 8" xfId="2377"/>
    <cellStyle name="Calculation 3 10 8 2" xfId="2378"/>
    <cellStyle name="Calculation 3 10 8 3" xfId="2379"/>
    <cellStyle name="Calculation 3 10 9" xfId="2380"/>
    <cellStyle name="Calculation 3 11" xfId="274"/>
    <cellStyle name="Calculation 3 11 10" xfId="2381"/>
    <cellStyle name="Calculation 3 11 2" xfId="854"/>
    <cellStyle name="Calculation 3 11 2 2" xfId="2382"/>
    <cellStyle name="Calculation 3 11 2 3" xfId="2383"/>
    <cellStyle name="Calculation 3 11 3" xfId="942"/>
    <cellStyle name="Calculation 3 11 3 2" xfId="2384"/>
    <cellStyle name="Calculation 3 11 3 3" xfId="2385"/>
    <cellStyle name="Calculation 3 11 3 4" xfId="2386"/>
    <cellStyle name="Calculation 3 11 4" xfId="1283"/>
    <cellStyle name="Calculation 3 11 4 2" xfId="2387"/>
    <cellStyle name="Calculation 3 11 4 3" xfId="2388"/>
    <cellStyle name="Calculation 3 11 5" xfId="1551"/>
    <cellStyle name="Calculation 3 11 5 2" xfId="2389"/>
    <cellStyle name="Calculation 3 11 5 3" xfId="2390"/>
    <cellStyle name="Calculation 3 11 6" xfId="1640"/>
    <cellStyle name="Calculation 3 11 6 2" xfId="2391"/>
    <cellStyle name="Calculation 3 11 6 3" xfId="2392"/>
    <cellStyle name="Calculation 3 11 7" xfId="2393"/>
    <cellStyle name="Calculation 3 11 7 2" xfId="2394"/>
    <cellStyle name="Calculation 3 11 7 3" xfId="2395"/>
    <cellStyle name="Calculation 3 11 8" xfId="2396"/>
    <cellStyle name="Calculation 3 11 8 2" xfId="2397"/>
    <cellStyle name="Calculation 3 11 8 3" xfId="2398"/>
    <cellStyle name="Calculation 3 11 9" xfId="2399"/>
    <cellStyle name="Calculation 3 12" xfId="275"/>
    <cellStyle name="Calculation 3 12 10" xfId="2400"/>
    <cellStyle name="Calculation 3 12 2" xfId="855"/>
    <cellStyle name="Calculation 3 12 2 2" xfId="2401"/>
    <cellStyle name="Calculation 3 12 2 3" xfId="2402"/>
    <cellStyle name="Calculation 3 12 3" xfId="833"/>
    <cellStyle name="Calculation 3 12 3 2" xfId="2403"/>
    <cellStyle name="Calculation 3 12 3 3" xfId="2404"/>
    <cellStyle name="Calculation 3 12 3 4" xfId="2405"/>
    <cellStyle name="Calculation 3 12 4" xfId="1284"/>
    <cellStyle name="Calculation 3 12 4 2" xfId="2406"/>
    <cellStyle name="Calculation 3 12 4 3" xfId="2407"/>
    <cellStyle name="Calculation 3 12 5" xfId="1552"/>
    <cellStyle name="Calculation 3 12 5 2" xfId="2408"/>
    <cellStyle name="Calculation 3 12 5 3" xfId="2409"/>
    <cellStyle name="Calculation 3 12 6" xfId="1201"/>
    <cellStyle name="Calculation 3 12 6 2" xfId="2410"/>
    <cellStyle name="Calculation 3 12 6 3" xfId="2411"/>
    <cellStyle name="Calculation 3 12 7" xfId="2412"/>
    <cellStyle name="Calculation 3 12 7 2" xfId="2413"/>
    <cellStyle name="Calculation 3 12 7 3" xfId="2414"/>
    <cellStyle name="Calculation 3 12 8" xfId="2415"/>
    <cellStyle name="Calculation 3 12 8 2" xfId="2416"/>
    <cellStyle name="Calculation 3 12 8 3" xfId="2417"/>
    <cellStyle name="Calculation 3 12 9" xfId="2418"/>
    <cellStyle name="Calculation 3 13" xfId="2419"/>
    <cellStyle name="Calculation 3 14" xfId="2420"/>
    <cellStyle name="Calculation 3 14 2" xfId="6247"/>
    <cellStyle name="Calculation 3 15" xfId="2421"/>
    <cellStyle name="Calculation 3 15 2" xfId="6966"/>
    <cellStyle name="Calculation 3 2" xfId="276"/>
    <cellStyle name="Calculation 3 2 10" xfId="2422"/>
    <cellStyle name="Calculation 3 2 10 2" xfId="6205"/>
    <cellStyle name="Calculation 3 2 2" xfId="856"/>
    <cellStyle name="Calculation 3 2 2 2" xfId="2423"/>
    <cellStyle name="Calculation 3 2 2 2 2" xfId="7006"/>
    <cellStyle name="Calculation 3 2 2 3" xfId="2424"/>
    <cellStyle name="Calculation 3 2 2 3 2" xfId="6256"/>
    <cellStyle name="Calculation 3 2 2 4" xfId="6077"/>
    <cellStyle name="Calculation 3 2 3" xfId="941"/>
    <cellStyle name="Calculation 3 2 3 2" xfId="2425"/>
    <cellStyle name="Calculation 3 2 3 2 2" xfId="6763"/>
    <cellStyle name="Calculation 3 2 3 3" xfId="2426"/>
    <cellStyle name="Calculation 3 2 3 3 2" xfId="7120"/>
    <cellStyle name="Calculation 3 2 3 4" xfId="6164"/>
    <cellStyle name="Calculation 3 2 4" xfId="1285"/>
    <cellStyle name="Calculation 3 2 4 2" xfId="2427"/>
    <cellStyle name="Calculation 3 2 4 2 2" xfId="7192"/>
    <cellStyle name="Calculation 3 2 5" xfId="1553"/>
    <cellStyle name="Calculation 3 2 5 2" xfId="2428"/>
    <cellStyle name="Calculation 3 2 5 2 2" xfId="7170"/>
    <cellStyle name="Calculation 3 2 5 3" xfId="6854"/>
    <cellStyle name="Calculation 3 2 6" xfId="1629"/>
    <cellStyle name="Calculation 3 2 6 2" xfId="2429"/>
    <cellStyle name="Calculation 3 2 6 2 2" xfId="7114"/>
    <cellStyle name="Calculation 3 2 6 3" xfId="6758"/>
    <cellStyle name="Calculation 3 2 7" xfId="2430"/>
    <cellStyle name="Calculation 3 2 7 2" xfId="2431"/>
    <cellStyle name="Calculation 3 2 7 2 2" xfId="7223"/>
    <cellStyle name="Calculation 3 2 7 3" xfId="6904"/>
    <cellStyle name="Calculation 3 2 8" xfId="2432"/>
    <cellStyle name="Calculation 3 2 8 2" xfId="2433"/>
    <cellStyle name="Calculation 3 2 8 2 2" xfId="7251"/>
    <cellStyle name="Calculation 3 2 8 3" xfId="6932"/>
    <cellStyle name="Calculation 3 2 9" xfId="2434"/>
    <cellStyle name="Calculation 3 2 9 2" xfId="6634"/>
    <cellStyle name="Calculation 3 3" xfId="277"/>
    <cellStyle name="Calculation 3 3 10" xfId="2435"/>
    <cellStyle name="Calculation 3 3 2" xfId="857"/>
    <cellStyle name="Calculation 3 3 2 2" xfId="2436"/>
    <cellStyle name="Calculation 3 3 2 3" xfId="2437"/>
    <cellStyle name="Calculation 3 3 3" xfId="940"/>
    <cellStyle name="Calculation 3 3 3 2" xfId="2438"/>
    <cellStyle name="Calculation 3 3 3 3" xfId="2439"/>
    <cellStyle name="Calculation 3 3 3 4" xfId="2440"/>
    <cellStyle name="Calculation 3 3 4" xfId="1286"/>
    <cellStyle name="Calculation 3 3 4 2" xfId="2441"/>
    <cellStyle name="Calculation 3 3 4 3" xfId="2442"/>
    <cellStyle name="Calculation 3 3 5" xfId="1554"/>
    <cellStyle name="Calculation 3 3 5 2" xfId="2443"/>
    <cellStyle name="Calculation 3 3 5 3" xfId="2444"/>
    <cellStyle name="Calculation 3 3 6" xfId="1178"/>
    <cellStyle name="Calculation 3 3 6 2" xfId="2445"/>
    <cellStyle name="Calculation 3 3 6 3" xfId="2446"/>
    <cellStyle name="Calculation 3 3 7" xfId="2447"/>
    <cellStyle name="Calculation 3 3 7 2" xfId="2448"/>
    <cellStyle name="Calculation 3 3 7 3" xfId="2449"/>
    <cellStyle name="Calculation 3 3 8" xfId="2450"/>
    <cellStyle name="Calculation 3 3 8 2" xfId="2451"/>
    <cellStyle name="Calculation 3 3 8 3" xfId="2452"/>
    <cellStyle name="Calculation 3 3 9" xfId="2453"/>
    <cellStyle name="Calculation 3 4" xfId="278"/>
    <cellStyle name="Calculation 3 4 10" xfId="2454"/>
    <cellStyle name="Calculation 3 4 2" xfId="858"/>
    <cellStyle name="Calculation 3 4 2 2" xfId="2455"/>
    <cellStyle name="Calculation 3 4 2 3" xfId="2456"/>
    <cellStyle name="Calculation 3 4 3" xfId="939"/>
    <cellStyle name="Calculation 3 4 3 2" xfId="2457"/>
    <cellStyle name="Calculation 3 4 3 3" xfId="2458"/>
    <cellStyle name="Calculation 3 4 3 4" xfId="2459"/>
    <cellStyle name="Calculation 3 4 4" xfId="1287"/>
    <cellStyle name="Calculation 3 4 4 2" xfId="2460"/>
    <cellStyle name="Calculation 3 4 4 3" xfId="2461"/>
    <cellStyle name="Calculation 3 4 5" xfId="1555"/>
    <cellStyle name="Calculation 3 4 5 2" xfId="2462"/>
    <cellStyle name="Calculation 3 4 5 3" xfId="2463"/>
    <cellStyle name="Calculation 3 4 6" xfId="1415"/>
    <cellStyle name="Calculation 3 4 6 2" xfId="2464"/>
    <cellStyle name="Calculation 3 4 6 3" xfId="2465"/>
    <cellStyle name="Calculation 3 4 7" xfId="2466"/>
    <cellStyle name="Calculation 3 4 7 2" xfId="2467"/>
    <cellStyle name="Calculation 3 4 7 3" xfId="2468"/>
    <cellStyle name="Calculation 3 4 8" xfId="2469"/>
    <cellStyle name="Calculation 3 4 8 2" xfId="2470"/>
    <cellStyle name="Calculation 3 4 8 3" xfId="2471"/>
    <cellStyle name="Calculation 3 4 9" xfId="2472"/>
    <cellStyle name="Calculation 3 5" xfId="279"/>
    <cellStyle name="Calculation 3 5 10" xfId="2473"/>
    <cellStyle name="Calculation 3 5 2" xfId="859"/>
    <cellStyle name="Calculation 3 5 2 2" xfId="2474"/>
    <cellStyle name="Calculation 3 5 2 3" xfId="2475"/>
    <cellStyle name="Calculation 3 5 3" xfId="822"/>
    <cellStyle name="Calculation 3 5 3 2" xfId="2476"/>
    <cellStyle name="Calculation 3 5 3 3" xfId="2477"/>
    <cellStyle name="Calculation 3 5 3 4" xfId="2478"/>
    <cellStyle name="Calculation 3 5 4" xfId="1288"/>
    <cellStyle name="Calculation 3 5 4 2" xfId="2479"/>
    <cellStyle name="Calculation 3 5 4 3" xfId="2480"/>
    <cellStyle name="Calculation 3 5 5" xfId="1556"/>
    <cellStyle name="Calculation 3 5 5 2" xfId="2481"/>
    <cellStyle name="Calculation 3 5 5 3" xfId="2482"/>
    <cellStyle name="Calculation 3 5 6" xfId="1641"/>
    <cellStyle name="Calculation 3 5 6 2" xfId="2483"/>
    <cellStyle name="Calculation 3 5 6 3" xfId="2484"/>
    <cellStyle name="Calculation 3 5 7" xfId="2485"/>
    <cellStyle name="Calculation 3 5 7 2" xfId="2486"/>
    <cellStyle name="Calculation 3 5 7 3" xfId="2487"/>
    <cellStyle name="Calculation 3 5 8" xfId="2488"/>
    <cellStyle name="Calculation 3 5 8 2" xfId="2489"/>
    <cellStyle name="Calculation 3 5 8 3" xfId="2490"/>
    <cellStyle name="Calculation 3 5 9" xfId="2491"/>
    <cellStyle name="Calculation 3 6" xfId="280"/>
    <cellStyle name="Calculation 3 6 10" xfId="2492"/>
    <cellStyle name="Calculation 3 6 2" xfId="860"/>
    <cellStyle name="Calculation 3 6 2 2" xfId="2493"/>
    <cellStyle name="Calculation 3 6 2 3" xfId="2494"/>
    <cellStyle name="Calculation 3 6 3" xfId="821"/>
    <cellStyle name="Calculation 3 6 3 2" xfId="2495"/>
    <cellStyle name="Calculation 3 6 3 3" xfId="2496"/>
    <cellStyle name="Calculation 3 6 3 4" xfId="2497"/>
    <cellStyle name="Calculation 3 6 4" xfId="1289"/>
    <cellStyle name="Calculation 3 6 4 2" xfId="2498"/>
    <cellStyle name="Calculation 3 6 4 3" xfId="2499"/>
    <cellStyle name="Calculation 3 6 5" xfId="1557"/>
    <cellStyle name="Calculation 3 6 5 2" xfId="2500"/>
    <cellStyle name="Calculation 3 6 5 3" xfId="2501"/>
    <cellStyle name="Calculation 3 6 6" xfId="1130"/>
    <cellStyle name="Calculation 3 6 6 2" xfId="2502"/>
    <cellStyle name="Calculation 3 6 6 3" xfId="2503"/>
    <cellStyle name="Calculation 3 6 7" xfId="2504"/>
    <cellStyle name="Calculation 3 6 7 2" xfId="2505"/>
    <cellStyle name="Calculation 3 6 7 3" xfId="2506"/>
    <cellStyle name="Calculation 3 6 8" xfId="2507"/>
    <cellStyle name="Calculation 3 6 8 2" xfId="2508"/>
    <cellStyle name="Calculation 3 6 8 3" xfId="2509"/>
    <cellStyle name="Calculation 3 6 9" xfId="2510"/>
    <cellStyle name="Calculation 3 7" xfId="281"/>
    <cellStyle name="Calculation 3 7 10" xfId="2511"/>
    <cellStyle name="Calculation 3 7 2" xfId="861"/>
    <cellStyle name="Calculation 3 7 2 2" xfId="2512"/>
    <cellStyle name="Calculation 3 7 2 3" xfId="2513"/>
    <cellStyle name="Calculation 3 7 3" xfId="779"/>
    <cellStyle name="Calculation 3 7 3 2" xfId="2514"/>
    <cellStyle name="Calculation 3 7 3 3" xfId="2515"/>
    <cellStyle name="Calculation 3 7 3 4" xfId="2516"/>
    <cellStyle name="Calculation 3 7 4" xfId="1290"/>
    <cellStyle name="Calculation 3 7 4 2" xfId="2517"/>
    <cellStyle name="Calculation 3 7 4 3" xfId="2518"/>
    <cellStyle name="Calculation 3 7 5" xfId="1558"/>
    <cellStyle name="Calculation 3 7 5 2" xfId="2519"/>
    <cellStyle name="Calculation 3 7 5 3" xfId="2520"/>
    <cellStyle name="Calculation 3 7 6" xfId="1630"/>
    <cellStyle name="Calculation 3 7 6 2" xfId="2521"/>
    <cellStyle name="Calculation 3 7 6 3" xfId="2522"/>
    <cellStyle name="Calculation 3 7 7" xfId="2523"/>
    <cellStyle name="Calculation 3 7 7 2" xfId="2524"/>
    <cellStyle name="Calculation 3 7 7 3" xfId="2525"/>
    <cellStyle name="Calculation 3 7 8" xfId="2526"/>
    <cellStyle name="Calculation 3 7 8 2" xfId="2527"/>
    <cellStyle name="Calculation 3 7 8 3" xfId="2528"/>
    <cellStyle name="Calculation 3 7 9" xfId="2529"/>
    <cellStyle name="Calculation 3 8" xfId="282"/>
    <cellStyle name="Calculation 3 8 10" xfId="2530"/>
    <cellStyle name="Calculation 3 8 2" xfId="862"/>
    <cellStyle name="Calculation 3 8 2 2" xfId="2531"/>
    <cellStyle name="Calculation 3 8 2 3" xfId="2532"/>
    <cellStyle name="Calculation 3 8 3" xfId="938"/>
    <cellStyle name="Calculation 3 8 3 2" xfId="2533"/>
    <cellStyle name="Calculation 3 8 3 3" xfId="2534"/>
    <cellStyle name="Calculation 3 8 3 4" xfId="2535"/>
    <cellStyle name="Calculation 3 8 4" xfId="1291"/>
    <cellStyle name="Calculation 3 8 4 2" xfId="2536"/>
    <cellStyle name="Calculation 3 8 4 3" xfId="2537"/>
    <cellStyle name="Calculation 3 8 5" xfId="1559"/>
    <cellStyle name="Calculation 3 8 5 2" xfId="2538"/>
    <cellStyle name="Calculation 3 8 5 3" xfId="2539"/>
    <cellStyle name="Calculation 3 8 6" xfId="1200"/>
    <cellStyle name="Calculation 3 8 6 2" xfId="2540"/>
    <cellStyle name="Calculation 3 8 6 3" xfId="2541"/>
    <cellStyle name="Calculation 3 8 7" xfId="2542"/>
    <cellStyle name="Calculation 3 8 7 2" xfId="2543"/>
    <cellStyle name="Calculation 3 8 7 3" xfId="2544"/>
    <cellStyle name="Calculation 3 8 8" xfId="2545"/>
    <cellStyle name="Calculation 3 8 8 2" xfId="2546"/>
    <cellStyle name="Calculation 3 8 8 3" xfId="2547"/>
    <cellStyle name="Calculation 3 8 9" xfId="2548"/>
    <cellStyle name="Calculation 3 9" xfId="283"/>
    <cellStyle name="Calculation 3 9 10" xfId="2549"/>
    <cellStyle name="Calculation 3 9 2" xfId="863"/>
    <cellStyle name="Calculation 3 9 2 2" xfId="2550"/>
    <cellStyle name="Calculation 3 9 2 3" xfId="2551"/>
    <cellStyle name="Calculation 3 9 3" xfId="937"/>
    <cellStyle name="Calculation 3 9 3 2" xfId="2552"/>
    <cellStyle name="Calculation 3 9 3 3" xfId="2553"/>
    <cellStyle name="Calculation 3 9 3 4" xfId="2554"/>
    <cellStyle name="Calculation 3 9 4" xfId="1292"/>
    <cellStyle name="Calculation 3 9 4 2" xfId="2555"/>
    <cellStyle name="Calculation 3 9 4 3" xfId="2556"/>
    <cellStyle name="Calculation 3 9 5" xfId="1560"/>
    <cellStyle name="Calculation 3 9 5 2" xfId="2557"/>
    <cellStyle name="Calculation 3 9 5 3" xfId="2558"/>
    <cellStyle name="Calculation 3 9 6" xfId="1139"/>
    <cellStyle name="Calculation 3 9 6 2" xfId="2559"/>
    <cellStyle name="Calculation 3 9 6 3" xfId="2560"/>
    <cellStyle name="Calculation 3 9 7" xfId="2561"/>
    <cellStyle name="Calculation 3 9 7 2" xfId="2562"/>
    <cellStyle name="Calculation 3 9 7 3" xfId="2563"/>
    <cellStyle name="Calculation 3 9 8" xfId="2564"/>
    <cellStyle name="Calculation 3 9 8 2" xfId="2565"/>
    <cellStyle name="Calculation 3 9 8 3" xfId="2566"/>
    <cellStyle name="Calculation 3 9 9" xfId="2567"/>
    <cellStyle name="Calculation 4" xfId="284"/>
    <cellStyle name="Calculation 4 10" xfId="285"/>
    <cellStyle name="Calculation 4 10 10" xfId="2568"/>
    <cellStyle name="Calculation 4 10 2" xfId="865"/>
    <cellStyle name="Calculation 4 10 2 2" xfId="2569"/>
    <cellStyle name="Calculation 4 10 2 3" xfId="2570"/>
    <cellStyle name="Calculation 4 10 3" xfId="819"/>
    <cellStyle name="Calculation 4 10 3 2" xfId="2571"/>
    <cellStyle name="Calculation 4 10 3 3" xfId="2572"/>
    <cellStyle name="Calculation 4 10 3 4" xfId="2573"/>
    <cellStyle name="Calculation 4 10 4" xfId="1294"/>
    <cellStyle name="Calculation 4 10 4 2" xfId="2574"/>
    <cellStyle name="Calculation 4 10 4 3" xfId="2575"/>
    <cellStyle name="Calculation 4 10 5" xfId="1562"/>
    <cellStyle name="Calculation 4 10 5 2" xfId="2576"/>
    <cellStyle name="Calculation 4 10 5 3" xfId="2577"/>
    <cellStyle name="Calculation 4 10 6" xfId="1318"/>
    <cellStyle name="Calculation 4 10 6 2" xfId="2578"/>
    <cellStyle name="Calculation 4 10 6 3" xfId="2579"/>
    <cellStyle name="Calculation 4 10 7" xfId="2580"/>
    <cellStyle name="Calculation 4 10 7 2" xfId="2581"/>
    <cellStyle name="Calculation 4 10 7 3" xfId="2582"/>
    <cellStyle name="Calculation 4 10 8" xfId="2583"/>
    <cellStyle name="Calculation 4 10 8 2" xfId="2584"/>
    <cellStyle name="Calculation 4 10 8 3" xfId="2585"/>
    <cellStyle name="Calculation 4 10 9" xfId="2586"/>
    <cellStyle name="Calculation 4 11" xfId="286"/>
    <cellStyle name="Calculation 4 11 10" xfId="2587"/>
    <cellStyle name="Calculation 4 11 2" xfId="866"/>
    <cellStyle name="Calculation 4 11 2 2" xfId="2588"/>
    <cellStyle name="Calculation 4 11 2 3" xfId="2589"/>
    <cellStyle name="Calculation 4 11 3" xfId="818"/>
    <cellStyle name="Calculation 4 11 3 2" xfId="2590"/>
    <cellStyle name="Calculation 4 11 3 3" xfId="2591"/>
    <cellStyle name="Calculation 4 11 3 4" xfId="2592"/>
    <cellStyle name="Calculation 4 11 4" xfId="1295"/>
    <cellStyle name="Calculation 4 11 4 2" xfId="2593"/>
    <cellStyle name="Calculation 4 11 4 3" xfId="2594"/>
    <cellStyle name="Calculation 4 11 5" xfId="1563"/>
    <cellStyle name="Calculation 4 11 5 2" xfId="2595"/>
    <cellStyle name="Calculation 4 11 5 3" xfId="2596"/>
    <cellStyle name="Calculation 4 11 6" xfId="1128"/>
    <cellStyle name="Calculation 4 11 6 2" xfId="2597"/>
    <cellStyle name="Calculation 4 11 6 3" xfId="2598"/>
    <cellStyle name="Calculation 4 11 7" xfId="2599"/>
    <cellStyle name="Calculation 4 11 7 2" xfId="2600"/>
    <cellStyle name="Calculation 4 11 7 3" xfId="2601"/>
    <cellStyle name="Calculation 4 11 8" xfId="2602"/>
    <cellStyle name="Calculation 4 11 8 2" xfId="2603"/>
    <cellStyle name="Calculation 4 11 8 3" xfId="2604"/>
    <cellStyle name="Calculation 4 11 9" xfId="2605"/>
    <cellStyle name="Calculation 4 12" xfId="287"/>
    <cellStyle name="Calculation 4 12 10" xfId="2606"/>
    <cellStyle name="Calculation 4 12 2" xfId="867"/>
    <cellStyle name="Calculation 4 12 2 2" xfId="2607"/>
    <cellStyle name="Calculation 4 12 2 3" xfId="2608"/>
    <cellStyle name="Calculation 4 12 3" xfId="817"/>
    <cellStyle name="Calculation 4 12 3 2" xfId="2609"/>
    <cellStyle name="Calculation 4 12 3 3" xfId="2610"/>
    <cellStyle name="Calculation 4 12 3 4" xfId="2611"/>
    <cellStyle name="Calculation 4 12 4" xfId="1296"/>
    <cellStyle name="Calculation 4 12 4 2" xfId="2612"/>
    <cellStyle name="Calculation 4 12 4 3" xfId="2613"/>
    <cellStyle name="Calculation 4 12 5" xfId="1564"/>
    <cellStyle name="Calculation 4 12 5 2" xfId="2614"/>
    <cellStyle name="Calculation 4 12 5 3" xfId="2615"/>
    <cellStyle name="Calculation 4 12 6" xfId="1185"/>
    <cellStyle name="Calculation 4 12 6 2" xfId="2616"/>
    <cellStyle name="Calculation 4 12 6 3" xfId="2617"/>
    <cellStyle name="Calculation 4 12 7" xfId="2618"/>
    <cellStyle name="Calculation 4 12 7 2" xfId="2619"/>
    <cellStyle name="Calculation 4 12 7 3" xfId="2620"/>
    <cellStyle name="Calculation 4 12 8" xfId="2621"/>
    <cellStyle name="Calculation 4 12 8 2" xfId="2622"/>
    <cellStyle name="Calculation 4 12 8 3" xfId="2623"/>
    <cellStyle name="Calculation 4 12 9" xfId="2624"/>
    <cellStyle name="Calculation 4 13" xfId="864"/>
    <cellStyle name="Calculation 4 13 2" xfId="2625"/>
    <cellStyle name="Calculation 4 13 2 2" xfId="6972"/>
    <cellStyle name="Calculation 4 13 3" xfId="2626"/>
    <cellStyle name="Calculation 4 13 3 2" xfId="6568"/>
    <cellStyle name="Calculation 4 13 4" xfId="6078"/>
    <cellStyle name="Calculation 4 14" xfId="820"/>
    <cellStyle name="Calculation 4 14 2" xfId="2627"/>
    <cellStyle name="Calculation 4 14 2 2" xfId="6694"/>
    <cellStyle name="Calculation 4 14 3" xfId="2628"/>
    <cellStyle name="Calculation 4 14 3 2" xfId="7109"/>
    <cellStyle name="Calculation 4 14 4" xfId="6165"/>
    <cellStyle name="Calculation 4 15" xfId="1293"/>
    <cellStyle name="Calculation 4 15 2" xfId="2629"/>
    <cellStyle name="Calculation 4 15 2 2" xfId="7198"/>
    <cellStyle name="Calculation 4 16" xfId="1561"/>
    <cellStyle name="Calculation 4 16 2" xfId="2630"/>
    <cellStyle name="Calculation 4 16 2 2" xfId="7082"/>
    <cellStyle name="Calculation 4 16 3" xfId="6659"/>
    <cellStyle name="Calculation 4 17" xfId="1646"/>
    <cellStyle name="Calculation 4 17 2" xfId="2631"/>
    <cellStyle name="Calculation 4 17 2 2" xfId="7212"/>
    <cellStyle name="Calculation 4 17 3" xfId="6893"/>
    <cellStyle name="Calculation 4 18" xfId="2632"/>
    <cellStyle name="Calculation 4 18 2" xfId="2633"/>
    <cellStyle name="Calculation 4 18 2 2" xfId="7115"/>
    <cellStyle name="Calculation 4 18 3" xfId="6759"/>
    <cellStyle name="Calculation 4 19" xfId="2634"/>
    <cellStyle name="Calculation 4 19 2" xfId="2635"/>
    <cellStyle name="Calculation 4 19 2 2" xfId="7202"/>
    <cellStyle name="Calculation 4 19 3" xfId="6887"/>
    <cellStyle name="Calculation 4 2" xfId="288"/>
    <cellStyle name="Calculation 4 2 10" xfId="2636"/>
    <cellStyle name="Calculation 4 2 2" xfId="868"/>
    <cellStyle name="Calculation 4 2 2 2" xfId="2637"/>
    <cellStyle name="Calculation 4 2 2 3" xfId="2638"/>
    <cellStyle name="Calculation 4 2 3" xfId="816"/>
    <cellStyle name="Calculation 4 2 3 2" xfId="2639"/>
    <cellStyle name="Calculation 4 2 3 3" xfId="2640"/>
    <cellStyle name="Calculation 4 2 3 4" xfId="2641"/>
    <cellStyle name="Calculation 4 2 4" xfId="1297"/>
    <cellStyle name="Calculation 4 2 4 2" xfId="2642"/>
    <cellStyle name="Calculation 4 2 4 3" xfId="2643"/>
    <cellStyle name="Calculation 4 2 5" xfId="1565"/>
    <cellStyle name="Calculation 4 2 5 2" xfId="2644"/>
    <cellStyle name="Calculation 4 2 5 3" xfId="2645"/>
    <cellStyle name="Calculation 4 2 6" xfId="1132"/>
    <cellStyle name="Calculation 4 2 6 2" xfId="2646"/>
    <cellStyle name="Calculation 4 2 6 3" xfId="2647"/>
    <cellStyle name="Calculation 4 2 7" xfId="2648"/>
    <cellStyle name="Calculation 4 2 7 2" xfId="2649"/>
    <cellStyle name="Calculation 4 2 7 3" xfId="2650"/>
    <cellStyle name="Calculation 4 2 8" xfId="2651"/>
    <cellStyle name="Calculation 4 2 8 2" xfId="2652"/>
    <cellStyle name="Calculation 4 2 8 3" xfId="2653"/>
    <cellStyle name="Calculation 4 2 9" xfId="2654"/>
    <cellStyle name="Calculation 4 20" xfId="2655"/>
    <cellStyle name="Calculation 4 20 2" xfId="6246"/>
    <cellStyle name="Calculation 4 21" xfId="2656"/>
    <cellStyle name="Calculation 4 21 2" xfId="6970"/>
    <cellStyle name="Calculation 4 3" xfId="289"/>
    <cellStyle name="Calculation 4 3 10" xfId="2657"/>
    <cellStyle name="Calculation 4 3 2" xfId="869"/>
    <cellStyle name="Calculation 4 3 2 2" xfId="2658"/>
    <cellStyle name="Calculation 4 3 2 3" xfId="2659"/>
    <cellStyle name="Calculation 4 3 3" xfId="815"/>
    <cellStyle name="Calculation 4 3 3 2" xfId="2660"/>
    <cellStyle name="Calculation 4 3 3 3" xfId="2661"/>
    <cellStyle name="Calculation 4 3 3 4" xfId="2662"/>
    <cellStyle name="Calculation 4 3 4" xfId="1298"/>
    <cellStyle name="Calculation 4 3 4 2" xfId="2663"/>
    <cellStyle name="Calculation 4 3 4 3" xfId="2664"/>
    <cellStyle name="Calculation 4 3 5" xfId="1566"/>
    <cellStyle name="Calculation 4 3 5 2" xfId="2665"/>
    <cellStyle name="Calculation 4 3 5 3" xfId="2666"/>
    <cellStyle name="Calculation 4 3 6" xfId="1638"/>
    <cellStyle name="Calculation 4 3 6 2" xfId="2667"/>
    <cellStyle name="Calculation 4 3 6 3" xfId="2668"/>
    <cellStyle name="Calculation 4 3 7" xfId="2669"/>
    <cellStyle name="Calculation 4 3 7 2" xfId="2670"/>
    <cellStyle name="Calculation 4 3 7 3" xfId="2671"/>
    <cellStyle name="Calculation 4 3 8" xfId="2672"/>
    <cellStyle name="Calculation 4 3 8 2" xfId="2673"/>
    <cellStyle name="Calculation 4 3 8 3" xfId="2674"/>
    <cellStyle name="Calculation 4 3 9" xfId="2675"/>
    <cellStyle name="Calculation 4 4" xfId="290"/>
    <cellStyle name="Calculation 4 4 10" xfId="2676"/>
    <cellStyle name="Calculation 4 4 2" xfId="870"/>
    <cellStyle name="Calculation 4 4 2 2" xfId="2677"/>
    <cellStyle name="Calculation 4 4 2 3" xfId="2678"/>
    <cellStyle name="Calculation 4 4 3" xfId="936"/>
    <cellStyle name="Calculation 4 4 3 2" xfId="2679"/>
    <cellStyle name="Calculation 4 4 3 3" xfId="2680"/>
    <cellStyle name="Calculation 4 4 3 4" xfId="2681"/>
    <cellStyle name="Calculation 4 4 4" xfId="1299"/>
    <cellStyle name="Calculation 4 4 4 2" xfId="2682"/>
    <cellStyle name="Calculation 4 4 4 3" xfId="2683"/>
    <cellStyle name="Calculation 4 4 5" xfId="1567"/>
    <cellStyle name="Calculation 4 4 5 2" xfId="2684"/>
    <cellStyle name="Calculation 4 4 5 3" xfId="2685"/>
    <cellStyle name="Calculation 4 4 6" xfId="1631"/>
    <cellStyle name="Calculation 4 4 6 2" xfId="2686"/>
    <cellStyle name="Calculation 4 4 6 3" xfId="2687"/>
    <cellStyle name="Calculation 4 4 7" xfId="2688"/>
    <cellStyle name="Calculation 4 4 7 2" xfId="2689"/>
    <cellStyle name="Calculation 4 4 7 3" xfId="2690"/>
    <cellStyle name="Calculation 4 4 8" xfId="2691"/>
    <cellStyle name="Calculation 4 4 8 2" xfId="2692"/>
    <cellStyle name="Calculation 4 4 8 3" xfId="2693"/>
    <cellStyle name="Calculation 4 4 9" xfId="2694"/>
    <cellStyle name="Calculation 4 5" xfId="291"/>
    <cellStyle name="Calculation 4 5 10" xfId="2695"/>
    <cellStyle name="Calculation 4 5 2" xfId="871"/>
    <cellStyle name="Calculation 4 5 2 2" xfId="2696"/>
    <cellStyle name="Calculation 4 5 2 3" xfId="2697"/>
    <cellStyle name="Calculation 4 5 3" xfId="935"/>
    <cellStyle name="Calculation 4 5 3 2" xfId="2698"/>
    <cellStyle name="Calculation 4 5 3 3" xfId="2699"/>
    <cellStyle name="Calculation 4 5 3 4" xfId="2700"/>
    <cellStyle name="Calculation 4 5 4" xfId="1300"/>
    <cellStyle name="Calculation 4 5 4 2" xfId="2701"/>
    <cellStyle name="Calculation 4 5 4 3" xfId="2702"/>
    <cellStyle name="Calculation 4 5 5" xfId="1568"/>
    <cellStyle name="Calculation 4 5 5 2" xfId="2703"/>
    <cellStyle name="Calculation 4 5 5 3" xfId="2704"/>
    <cellStyle name="Calculation 4 5 6" xfId="1647"/>
    <cellStyle name="Calculation 4 5 6 2" xfId="2705"/>
    <cellStyle name="Calculation 4 5 6 3" xfId="2706"/>
    <cellStyle name="Calculation 4 5 7" xfId="2707"/>
    <cellStyle name="Calculation 4 5 7 2" xfId="2708"/>
    <cellStyle name="Calculation 4 5 7 3" xfId="2709"/>
    <cellStyle name="Calculation 4 5 8" xfId="2710"/>
    <cellStyle name="Calculation 4 5 8 2" xfId="2711"/>
    <cellStyle name="Calculation 4 5 8 3" xfId="2712"/>
    <cellStyle name="Calculation 4 5 9" xfId="2713"/>
    <cellStyle name="Calculation 4 6" xfId="292"/>
    <cellStyle name="Calculation 4 6 10" xfId="2714"/>
    <cellStyle name="Calculation 4 6 2" xfId="872"/>
    <cellStyle name="Calculation 4 6 2 2" xfId="2715"/>
    <cellStyle name="Calculation 4 6 2 3" xfId="2716"/>
    <cellStyle name="Calculation 4 6 3" xfId="814"/>
    <cellStyle name="Calculation 4 6 3 2" xfId="2717"/>
    <cellStyle name="Calculation 4 6 3 3" xfId="2718"/>
    <cellStyle name="Calculation 4 6 3 4" xfId="2719"/>
    <cellStyle name="Calculation 4 6 4" xfId="1301"/>
    <cellStyle name="Calculation 4 6 4 2" xfId="2720"/>
    <cellStyle name="Calculation 4 6 4 3" xfId="2721"/>
    <cellStyle name="Calculation 4 6 5" xfId="1569"/>
    <cellStyle name="Calculation 4 6 5 2" xfId="2722"/>
    <cellStyle name="Calculation 4 6 5 3" xfId="2723"/>
    <cellStyle name="Calculation 4 6 6" xfId="1628"/>
    <cellStyle name="Calculation 4 6 6 2" xfId="2724"/>
    <cellStyle name="Calculation 4 6 6 3" xfId="2725"/>
    <cellStyle name="Calculation 4 6 7" xfId="2726"/>
    <cellStyle name="Calculation 4 6 7 2" xfId="2727"/>
    <cellStyle name="Calculation 4 6 7 3" xfId="2728"/>
    <cellStyle name="Calculation 4 6 8" xfId="2729"/>
    <cellStyle name="Calculation 4 6 8 2" xfId="2730"/>
    <cellStyle name="Calculation 4 6 8 3" xfId="2731"/>
    <cellStyle name="Calculation 4 6 9" xfId="2732"/>
    <cellStyle name="Calculation 4 7" xfId="293"/>
    <cellStyle name="Calculation 4 7 10" xfId="2733"/>
    <cellStyle name="Calculation 4 7 2" xfId="873"/>
    <cellStyle name="Calculation 4 7 2 2" xfId="2734"/>
    <cellStyle name="Calculation 4 7 2 3" xfId="2735"/>
    <cellStyle name="Calculation 4 7 3" xfId="813"/>
    <cellStyle name="Calculation 4 7 3 2" xfId="2736"/>
    <cellStyle name="Calculation 4 7 3 3" xfId="2737"/>
    <cellStyle name="Calculation 4 7 3 4" xfId="2738"/>
    <cellStyle name="Calculation 4 7 4" xfId="1302"/>
    <cellStyle name="Calculation 4 7 4 2" xfId="2739"/>
    <cellStyle name="Calculation 4 7 4 3" xfId="2740"/>
    <cellStyle name="Calculation 4 7 5" xfId="1570"/>
    <cellStyle name="Calculation 4 7 5 2" xfId="2741"/>
    <cellStyle name="Calculation 4 7 5 3" xfId="2742"/>
    <cellStyle name="Calculation 4 7 6" xfId="1311"/>
    <cellStyle name="Calculation 4 7 6 2" xfId="2743"/>
    <cellStyle name="Calculation 4 7 6 3" xfId="2744"/>
    <cellStyle name="Calculation 4 7 7" xfId="2745"/>
    <cellStyle name="Calculation 4 7 7 2" xfId="2746"/>
    <cellStyle name="Calculation 4 7 7 3" xfId="2747"/>
    <cellStyle name="Calculation 4 7 8" xfId="2748"/>
    <cellStyle name="Calculation 4 7 8 2" xfId="2749"/>
    <cellStyle name="Calculation 4 7 8 3" xfId="2750"/>
    <cellStyle name="Calculation 4 7 9" xfId="2751"/>
    <cellStyle name="Calculation 4 8" xfId="294"/>
    <cellStyle name="Calculation 4 8 10" xfId="2752"/>
    <cellStyle name="Calculation 4 8 2" xfId="874"/>
    <cellStyle name="Calculation 4 8 2 2" xfId="2753"/>
    <cellStyle name="Calculation 4 8 2 3" xfId="2754"/>
    <cellStyle name="Calculation 4 8 3" xfId="812"/>
    <cellStyle name="Calculation 4 8 3 2" xfId="2755"/>
    <cellStyle name="Calculation 4 8 3 3" xfId="2756"/>
    <cellStyle name="Calculation 4 8 3 4" xfId="2757"/>
    <cellStyle name="Calculation 4 8 4" xfId="1303"/>
    <cellStyle name="Calculation 4 8 4 2" xfId="2758"/>
    <cellStyle name="Calculation 4 8 4 3" xfId="2759"/>
    <cellStyle name="Calculation 4 8 5" xfId="1571"/>
    <cellStyle name="Calculation 4 8 5 2" xfId="2760"/>
    <cellStyle name="Calculation 4 8 5 3" xfId="2761"/>
    <cellStyle name="Calculation 4 8 6" xfId="1414"/>
    <cellStyle name="Calculation 4 8 6 2" xfId="2762"/>
    <cellStyle name="Calculation 4 8 6 3" xfId="2763"/>
    <cellStyle name="Calculation 4 8 7" xfId="2764"/>
    <cellStyle name="Calculation 4 8 7 2" xfId="2765"/>
    <cellStyle name="Calculation 4 8 7 3" xfId="2766"/>
    <cellStyle name="Calculation 4 8 8" xfId="2767"/>
    <cellStyle name="Calculation 4 8 8 2" xfId="2768"/>
    <cellStyle name="Calculation 4 8 8 3" xfId="2769"/>
    <cellStyle name="Calculation 4 8 9" xfId="2770"/>
    <cellStyle name="Calculation 4 9" xfId="295"/>
    <cellStyle name="Calculation 4 9 10" xfId="2771"/>
    <cellStyle name="Calculation 4 9 2" xfId="875"/>
    <cellStyle name="Calculation 4 9 2 2" xfId="2772"/>
    <cellStyle name="Calculation 4 9 2 3" xfId="2773"/>
    <cellStyle name="Calculation 4 9 3" xfId="811"/>
    <cellStyle name="Calculation 4 9 3 2" xfId="2774"/>
    <cellStyle name="Calculation 4 9 3 3" xfId="2775"/>
    <cellStyle name="Calculation 4 9 3 4" xfId="2776"/>
    <cellStyle name="Calculation 4 9 4" xfId="1304"/>
    <cellStyle name="Calculation 4 9 4 2" xfId="2777"/>
    <cellStyle name="Calculation 4 9 4 3" xfId="2778"/>
    <cellStyle name="Calculation 4 9 5" xfId="1572"/>
    <cellStyle name="Calculation 4 9 5 2" xfId="2779"/>
    <cellStyle name="Calculation 4 9 5 3" xfId="2780"/>
    <cellStyle name="Calculation 4 9 6" xfId="1135"/>
    <cellStyle name="Calculation 4 9 6 2" xfId="2781"/>
    <cellStyle name="Calculation 4 9 6 3" xfId="2782"/>
    <cellStyle name="Calculation 4 9 7" xfId="2783"/>
    <cellStyle name="Calculation 4 9 7 2" xfId="2784"/>
    <cellStyle name="Calculation 4 9 7 3" xfId="2785"/>
    <cellStyle name="Calculation 4 9 8" xfId="2786"/>
    <cellStyle name="Calculation 4 9 8 2" xfId="2787"/>
    <cellStyle name="Calculation 4 9 8 3" xfId="2788"/>
    <cellStyle name="Calculation 4 9 9" xfId="2789"/>
    <cellStyle name="Calculation 5" xfId="296"/>
    <cellStyle name="Calculation 5 10" xfId="2790"/>
    <cellStyle name="Calculation 5 10 2" xfId="6953"/>
    <cellStyle name="Calculation 5 2" xfId="876"/>
    <cellStyle name="Calculation 5 2 2" xfId="2791"/>
    <cellStyle name="Calculation 5 2 2 2" xfId="6969"/>
    <cellStyle name="Calculation 5 2 3" xfId="2792"/>
    <cellStyle name="Calculation 5 2 3 2" xfId="6249"/>
    <cellStyle name="Calculation 5 2 4" xfId="6079"/>
    <cellStyle name="Calculation 5 3" xfId="810"/>
    <cellStyle name="Calculation 5 3 2" xfId="2793"/>
    <cellStyle name="Calculation 5 3 2 2" xfId="6849"/>
    <cellStyle name="Calculation 5 3 3" xfId="2794"/>
    <cellStyle name="Calculation 5 3 3 2" xfId="7165"/>
    <cellStyle name="Calculation 5 3 4" xfId="6166"/>
    <cellStyle name="Calculation 5 4" xfId="1305"/>
    <cellStyle name="Calculation 5 4 2" xfId="2795"/>
    <cellStyle name="Calculation 5 4 2 2" xfId="7083"/>
    <cellStyle name="Calculation 5 5" xfId="1573"/>
    <cellStyle name="Calculation 5 5 2" xfId="2796"/>
    <cellStyle name="Calculation 5 5 2 2" xfId="7127"/>
    <cellStyle name="Calculation 5 5 3" xfId="6766"/>
    <cellStyle name="Calculation 5 6" xfId="1151"/>
    <cellStyle name="Calculation 5 6 2" xfId="2797"/>
    <cellStyle name="Calculation 5 6 2 2" xfId="7181"/>
    <cellStyle name="Calculation 5 6 3" xfId="6870"/>
    <cellStyle name="Calculation 5 7" xfId="2798"/>
    <cellStyle name="Calculation 5 7 2" xfId="2799"/>
    <cellStyle name="Calculation 5 7 2 2" xfId="7250"/>
    <cellStyle name="Calculation 5 7 3" xfId="6931"/>
    <cellStyle name="Calculation 5 8" xfId="2800"/>
    <cellStyle name="Calculation 5 8 2" xfId="2801"/>
    <cellStyle name="Calculation 5 8 2 2" xfId="7237"/>
    <cellStyle name="Calculation 5 8 3" xfId="6918"/>
    <cellStyle name="Calculation 5 9" xfId="2802"/>
    <cellStyle name="Calculation 5 9 2" xfId="6633"/>
    <cellStyle name="Calculation 6" xfId="297"/>
    <cellStyle name="Calculation 6 10" xfId="2803"/>
    <cellStyle name="Calculation 6 10 2" xfId="6961"/>
    <cellStyle name="Calculation 6 2" xfId="877"/>
    <cellStyle name="Calculation 6 2 2" xfId="2804"/>
    <cellStyle name="Calculation 6 2 2 2" xfId="6979"/>
    <cellStyle name="Calculation 6 2 3" xfId="2805"/>
    <cellStyle name="Calculation 6 2 3 2" xfId="7048"/>
    <cellStyle name="Calculation 6 2 4" xfId="6080"/>
    <cellStyle name="Calculation 6 3" xfId="809"/>
    <cellStyle name="Calculation 6 3 2" xfId="2806"/>
    <cellStyle name="Calculation 6 3 2 2" xfId="6853"/>
    <cellStyle name="Calculation 6 3 3" xfId="2807"/>
    <cellStyle name="Calculation 6 3 3 2" xfId="7169"/>
    <cellStyle name="Calculation 6 3 4" xfId="6167"/>
    <cellStyle name="Calculation 6 4" xfId="1306"/>
    <cellStyle name="Calculation 6 4 2" xfId="2808"/>
    <cellStyle name="Calculation 6 4 2 2" xfId="7111"/>
    <cellStyle name="Calculation 6 5" xfId="1574"/>
    <cellStyle name="Calculation 6 5 2" xfId="2809"/>
    <cellStyle name="Calculation 6 5 2 2" xfId="7189"/>
    <cellStyle name="Calculation 6 5 3" xfId="6878"/>
    <cellStyle name="Calculation 6 6" xfId="1127"/>
    <cellStyle name="Calculation 6 6 2" xfId="2810"/>
    <cellStyle name="Calculation 6 6 2 2" xfId="7070"/>
    <cellStyle name="Calculation 6 6 3" xfId="6641"/>
    <cellStyle name="Calculation 6 7" xfId="2811"/>
    <cellStyle name="Calculation 6 7 2" xfId="2812"/>
    <cellStyle name="Calculation 6 7 2 2" xfId="7254"/>
    <cellStyle name="Calculation 6 7 3" xfId="6935"/>
    <cellStyle name="Calculation 6 8" xfId="2813"/>
    <cellStyle name="Calculation 6 8 2" xfId="2814"/>
    <cellStyle name="Calculation 6 8 2 2" xfId="7245"/>
    <cellStyle name="Calculation 6 8 3" xfId="6926"/>
    <cellStyle name="Calculation 6 9" xfId="2815"/>
    <cellStyle name="Calculation 6 9 2" xfId="6486"/>
    <cellStyle name="Calculation 7" xfId="298"/>
    <cellStyle name="Calculation 7 10" xfId="2816"/>
    <cellStyle name="Calculation 7 10 2" xfId="6208"/>
    <cellStyle name="Calculation 7 2" xfId="878"/>
    <cellStyle name="Calculation 7 2 2" xfId="2817"/>
    <cellStyle name="Calculation 7 2 2 2" xfId="7005"/>
    <cellStyle name="Calculation 7 2 3" xfId="2818"/>
    <cellStyle name="Calculation 7 2 3 2" xfId="6231"/>
    <cellStyle name="Calculation 7 2 4" xfId="6081"/>
    <cellStyle name="Calculation 7 3" xfId="808"/>
    <cellStyle name="Calculation 7 3 2" xfId="2819"/>
    <cellStyle name="Calculation 7 3 2 2" xfId="6764"/>
    <cellStyle name="Calculation 7 3 3" xfId="2820"/>
    <cellStyle name="Calculation 7 3 3 2" xfId="7121"/>
    <cellStyle name="Calculation 7 3 4" xfId="6168"/>
    <cellStyle name="Calculation 7 4" xfId="1307"/>
    <cellStyle name="Calculation 7 4 2" xfId="2821"/>
    <cellStyle name="Calculation 7 4 2 2" xfId="7116"/>
    <cellStyle name="Calculation 7 5" xfId="1575"/>
    <cellStyle name="Calculation 7 5 2" xfId="2822"/>
    <cellStyle name="Calculation 7 5 2 2" xfId="7203"/>
    <cellStyle name="Calculation 7 5 3" xfId="6888"/>
    <cellStyle name="Calculation 7 6" xfId="1163"/>
    <cellStyle name="Calculation 7 6 2" xfId="2823"/>
    <cellStyle name="Calculation 7 6 2 2" xfId="7151"/>
    <cellStyle name="Calculation 7 6 3" xfId="6793"/>
    <cellStyle name="Calculation 7 7" xfId="2824"/>
    <cellStyle name="Calculation 7 7 2" xfId="2825"/>
    <cellStyle name="Calculation 7 7 2 2" xfId="7095"/>
    <cellStyle name="Calculation 7 7 3" xfId="6676"/>
    <cellStyle name="Calculation 7 8" xfId="2826"/>
    <cellStyle name="Calculation 7 8 2" xfId="2827"/>
    <cellStyle name="Calculation 7 8 2 2" xfId="7107"/>
    <cellStyle name="Calculation 7 8 3" xfId="6692"/>
    <cellStyle name="Calculation 7 9" xfId="2828"/>
    <cellStyle name="Calculation 7 9 2" xfId="6239"/>
    <cellStyle name="Calculation 8" xfId="299"/>
    <cellStyle name="Calculation 8 10" xfId="2829"/>
    <cellStyle name="Calculation 8 10 2" xfId="7053"/>
    <cellStyle name="Calculation 8 2" xfId="879"/>
    <cellStyle name="Calculation 8 2 2" xfId="2830"/>
    <cellStyle name="Calculation 8 2 2 2" xfId="7004"/>
    <cellStyle name="Calculation 8 2 3" xfId="2831"/>
    <cellStyle name="Calculation 8 2 3 2" xfId="6957"/>
    <cellStyle name="Calculation 8 2 4" xfId="6082"/>
    <cellStyle name="Calculation 8 3" xfId="807"/>
    <cellStyle name="Calculation 8 3 2" xfId="2832"/>
    <cellStyle name="Calculation 8 3 2 2" xfId="6653"/>
    <cellStyle name="Calculation 8 3 3" xfId="2833"/>
    <cellStyle name="Calculation 8 3 3 2" xfId="7077"/>
    <cellStyle name="Calculation 8 3 4" xfId="6169"/>
    <cellStyle name="Calculation 8 4" xfId="1308"/>
    <cellStyle name="Calculation 8 4 2" xfId="2834"/>
    <cellStyle name="Calculation 8 4 2 2" xfId="7178"/>
    <cellStyle name="Calculation 8 5" xfId="1576"/>
    <cellStyle name="Calculation 8 5 2" xfId="2835"/>
    <cellStyle name="Calculation 8 5 2 2" xfId="7146"/>
    <cellStyle name="Calculation 8 5 3" xfId="6785"/>
    <cellStyle name="Calculation 8 6" xfId="1648"/>
    <cellStyle name="Calculation 8 6 2" xfId="2836"/>
    <cellStyle name="Calculation 8 6 2 2" xfId="7150"/>
    <cellStyle name="Calculation 8 6 3" xfId="6792"/>
    <cellStyle name="Calculation 8 7" xfId="2837"/>
    <cellStyle name="Calculation 8 7 2" xfId="2838"/>
    <cellStyle name="Calculation 8 7 2 2" xfId="7239"/>
    <cellStyle name="Calculation 8 7 3" xfId="6920"/>
    <cellStyle name="Calculation 8 8" xfId="2839"/>
    <cellStyle name="Calculation 8 8 2" xfId="2840"/>
    <cellStyle name="Calculation 8 8 2 2" xfId="7080"/>
    <cellStyle name="Calculation 8 8 3" xfId="6656"/>
    <cellStyle name="Calculation 8 9" xfId="2841"/>
    <cellStyle name="Calculation 8 9 2" xfId="6566"/>
    <cellStyle name="Calculation 9" xfId="300"/>
    <cellStyle name="Calculation 9 10" xfId="2842"/>
    <cellStyle name="Calculation 9 10 2" xfId="7013"/>
    <cellStyle name="Calculation 9 2" xfId="880"/>
    <cellStyle name="Calculation 9 2 2" xfId="2843"/>
    <cellStyle name="Calculation 9 2 2 2" xfId="7003"/>
    <cellStyle name="Calculation 9 2 3" xfId="2844"/>
    <cellStyle name="Calculation 9 2 3 2" xfId="6991"/>
    <cellStyle name="Calculation 9 2 4" xfId="6083"/>
    <cellStyle name="Calculation 9 3" xfId="806"/>
    <cellStyle name="Calculation 9 3 2" xfId="2845"/>
    <cellStyle name="Calculation 9 3 2 2" xfId="6689"/>
    <cellStyle name="Calculation 9 3 3" xfId="2846"/>
    <cellStyle name="Calculation 9 3 3 2" xfId="7105"/>
    <cellStyle name="Calculation 9 3 4" xfId="6170"/>
    <cellStyle name="Calculation 9 4" xfId="1309"/>
    <cellStyle name="Calculation 9 4 2" xfId="2847"/>
    <cellStyle name="Calculation 9 4 2 2" xfId="7205"/>
    <cellStyle name="Calculation 9 5" xfId="1577"/>
    <cellStyle name="Calculation 9 5 2" xfId="2848"/>
    <cellStyle name="Calculation 9 5 2 2" xfId="7128"/>
    <cellStyle name="Calculation 9 5 3" xfId="6767"/>
    <cellStyle name="Calculation 9 6" xfId="1158"/>
    <cellStyle name="Calculation 9 6 2" xfId="2849"/>
    <cellStyle name="Calculation 9 6 2 2" xfId="7216"/>
    <cellStyle name="Calculation 9 6 3" xfId="6897"/>
    <cellStyle name="Calculation 9 7" xfId="2850"/>
    <cellStyle name="Calculation 9 7 2" xfId="2851"/>
    <cellStyle name="Calculation 9 7 2 2" xfId="7246"/>
    <cellStyle name="Calculation 9 7 3" xfId="6927"/>
    <cellStyle name="Calculation 9 8" xfId="2852"/>
    <cellStyle name="Calculation 9 8 2" xfId="2853"/>
    <cellStyle name="Calculation 9 8 2 2" xfId="7155"/>
    <cellStyle name="Calculation 9 8 3" xfId="6796"/>
    <cellStyle name="Calculation 9 9" xfId="2854"/>
    <cellStyle name="Calculation 9 9 2" xfId="6238"/>
    <cellStyle name="Check Cell" xfId="618" builtinId="23" customBuiltin="1"/>
    <cellStyle name="Check Cell 2" xfId="104"/>
    <cellStyle name="Check Cell 2 2" xfId="2855"/>
    <cellStyle name="Check Cell 3" xfId="105"/>
    <cellStyle name="Check Cell 3 2" xfId="2856"/>
    <cellStyle name="Check Cell 3 3" xfId="2857"/>
    <cellStyle name="Check Cell 4" xfId="301"/>
    <cellStyle name="chemes]_x000a__x000a_Sci-Fi=_x000a__x000a_Nature=_x000a__x000a_robin=_x000a__x000a__x000a__x000a_[SoundScheme.Nature]_x000a__x000a_SystemAsterisk=C:\SNDSYS" xfId="106"/>
    <cellStyle name="chemes]_x000a__x000a_Sci-Fi=_x000a__x000a_Nature=_x000a__x000a_robin=_x000a__x000a__x000a__x000a_[SoundScheme.Nature]_x000a__x000a_SystemAsterisk=C:\SNDSYS 2" xfId="107"/>
    <cellStyle name="chemes]_x000a__x000a_Sci-Fi=_x000a__x000a_Nature=_x000a__x000a_robin=_x000a__x000a__x000a__x000a_[SoundScheme.Nature]_x000a__x000a_SystemAsterisk=C:\SNDSYS 2 2" xfId="108"/>
    <cellStyle name="chemes]_x000a__x000a_Sci-Fi=_x000a__x000a_Nature=_x000a__x000a_robin=_x000a__x000a__x000a__x000a_[SoundScheme.Nature]_x000a__x000a_SystemAsterisk=C:\SNDSYS 2 3" xfId="109"/>
    <cellStyle name="chemes]_x000a__x000a_Sci-Fi=_x000a__x000a_Nature=_x000a__x000a_robin=_x000a__x000a__x000a__x000a_[SoundScheme.Nature]_x000a__x000a_SystemAsterisk=C:\SNDSYS 2 4" xfId="231"/>
    <cellStyle name="chemes]_x000a__x000a_Sci-Fi=_x000a__x000a_Nature=_x000a__x000a_robin=_x000a__x000a__x000a__x000a_[SoundScheme.Nature]_x000a__x000a_SystemAsterisk=C:\SNDSYS 3" xfId="110"/>
    <cellStyle name="chemes]_x000a__x000a_Sci-Fi=_x000a__x000a_Nature=_x000a__x000a_robin=_x000a__x000a__x000a__x000a_[SoundScheme.Nature]_x000a__x000a_SystemAsterisk=C:\SNDSYS 3 2" xfId="2"/>
    <cellStyle name="chemes]_x000a__x000a_Sci-Fi=_x000a__x000a_Nature=_x000a__x000a_robin=_x000a__x000a__x000a__x000a_[SoundScheme.Nature]_x000a__x000a_SystemAsterisk=C:\SNDSYS 3 3" xfId="111"/>
    <cellStyle name="chemes]_x000a__x000a_Sci-Fi=_x000a__x000a_Nature=_x000a__x000a_robin=_x000a__x000a__x000a__x000a_[SoundScheme.Nature]_x000a__x000a_SystemAsterisk=C:\SNDSYS 3 4" xfId="112"/>
    <cellStyle name="chemes]_x000a__x000a_Sci-Fi=_x000a__x000a_Nature=_x000a__x000a_robin=_x000a__x000a__x000a__x000a_[SoundScheme.Nature]_x000a__x000a_SystemAsterisk=C:\SNDSYS 4" xfId="113"/>
    <cellStyle name="chemes]_x000a__x000a_Sci-Fi=_x000a__x000a_Nature=_x000a__x000a_robin=_x000a__x000a__x000a__x000a_[SoundScheme.Nature]_x000a__x000a_SystemAsterisk=C:\SNDSYS 5" xfId="114"/>
    <cellStyle name="chemes]_x000a__x000a_Sci-Fi=_x000a__x000a_Nature=_x000a__x000a_robin=_x000a__x000a__x000a__x000a_[SoundScheme.Nature]_x000a__x000a_SystemAsterisk=C:\SNDSYS 6" xfId="230"/>
    <cellStyle name="chemes]_x000a__x000a_Sci-Fi=_x000a__x000a_Nature=_x000a__x000a_robin=_x000a__x000a__x000a__x000a_[SoundScheme.Nature]_x000a__x000a_SystemAsterisk=C:\SNDSYS_18FAWWON_IRR Left Page" xfId="115"/>
    <cellStyle name="chemes]_x000d__x000a_Sci-Fi=_x000d__x000a_Nature=_x000d__x000a_robin=_x000d__x000a__x000d__x000a_[SoundScheme.Nature]_x000d__x000a_SystemAsterisk=C:\SNDSYS" xfId="116"/>
    <cellStyle name="chemes]_x000d__x000a_Sci-Fi=_x000d__x000a_Nature=_x000d__x000a_robin=_x000d__x000a__x000d__x000a_[SoundScheme.Nature]_x000d__x000a_SystemAsterisk=C:\SNDSYS 2" xfId="117"/>
    <cellStyle name="chemes]_x000d__x000a_Sci-Fi=_x000d__x000a_Nature=_x000d__x000a_robin=_x000d__x000a__x000d__x000a_[SoundScheme.Nature]_x000d__x000a_SystemAsterisk=C:\SNDSYS 3" xfId="2858"/>
    <cellStyle name="chemes]_x000d__x000d_Sci-Fi=_x000d__x000d_Nature=_x000d__x000d_robin=_x000d__x000d__x000d__x000d_[SoundScheme.Nature]_x000d__x000d_SystemAsterisk=C:\SNDSYS" xfId="118"/>
    <cellStyle name="Comma 2" xfId="302"/>
    <cellStyle name="Comma0" xfId="119"/>
    <cellStyle name="Comma0 2" xfId="120"/>
    <cellStyle name="Comma0 2 2" xfId="2859"/>
    <cellStyle name="Comma0 2 3" xfId="2860"/>
    <cellStyle name="Comma0 3" xfId="121"/>
    <cellStyle name="Comma0 3 2" xfId="2861"/>
    <cellStyle name="Comma0 3 3" xfId="2862"/>
    <cellStyle name="Comma0 4" xfId="303"/>
    <cellStyle name="Comma0 4 2" xfId="2863"/>
    <cellStyle name="Comma0 5" xfId="304"/>
    <cellStyle name="Comma0 6" xfId="7268"/>
    <cellStyle name="Comma0_SPRN12CC" xfId="2864"/>
    <cellStyle name="Currency0" xfId="305"/>
    <cellStyle name="Currency0 2" xfId="306"/>
    <cellStyle name="Currency0 3" xfId="307"/>
    <cellStyle name="Date" xfId="308"/>
    <cellStyle name="Date 2" xfId="309"/>
    <cellStyle name="Explanatory Text" xfId="620" builtinId="53" customBuiltin="1"/>
    <cellStyle name="Explanatory Text 2" xfId="122"/>
    <cellStyle name="Explanatory Text 2 2" xfId="2865"/>
    <cellStyle name="Explanatory Text 3" xfId="123"/>
    <cellStyle name="Explanatory Text 3 2" xfId="2866"/>
    <cellStyle name="Explanatory Text 3 3" xfId="2867"/>
    <cellStyle name="Explanatory Text 4" xfId="310"/>
    <cellStyle name="Explanatory Text 5" xfId="311"/>
    <cellStyle name="Fixed" xfId="312"/>
    <cellStyle name="Fixed 2" xfId="313"/>
    <cellStyle name="Followed Hyperlink" xfId="1219" builtinId="9" customBuiltin="1"/>
    <cellStyle name="Followed Hyperlink 2" xfId="2868"/>
    <cellStyle name="Good" xfId="612" builtinId="26" customBuiltin="1"/>
    <cellStyle name="Good 2" xfId="124"/>
    <cellStyle name="Good 2 2" xfId="125"/>
    <cellStyle name="Good 2 3" xfId="2869"/>
    <cellStyle name="Good 3" xfId="126"/>
    <cellStyle name="Good 3 2" xfId="2870"/>
    <cellStyle name="Good 3 3" xfId="2871"/>
    <cellStyle name="Good 4" xfId="314"/>
    <cellStyle name="Good 5" xfId="315"/>
    <cellStyle name="Good 6" xfId="316"/>
    <cellStyle name="Heading 1" xfId="608" builtinId="16" customBuiltin="1"/>
    <cellStyle name="Heading 1 2" xfId="127"/>
    <cellStyle name="Heading 1 2 2" xfId="2872"/>
    <cellStyle name="Heading 1 3" xfId="128"/>
    <cellStyle name="Heading 1 3 2" xfId="2873"/>
    <cellStyle name="Heading 1 3 3" xfId="2874"/>
    <cellStyle name="Heading 1 4" xfId="317"/>
    <cellStyle name="Heading 2" xfId="609" builtinId="17" customBuiltin="1"/>
    <cellStyle name="Heading 2 2" xfId="129"/>
    <cellStyle name="Heading 2 2 2" xfId="2875"/>
    <cellStyle name="Heading 2 3" xfId="130"/>
    <cellStyle name="Heading 2 3 2" xfId="2876"/>
    <cellStyle name="Heading 2 3 3" xfId="2877"/>
    <cellStyle name="Heading 2 4" xfId="318"/>
    <cellStyle name="Heading 2 5" xfId="319"/>
    <cellStyle name="Heading 3" xfId="610" builtinId="18" customBuiltin="1"/>
    <cellStyle name="Heading 3 2" xfId="131"/>
    <cellStyle name="Heading 3 2 2" xfId="2878"/>
    <cellStyle name="Heading 3 3" xfId="132"/>
    <cellStyle name="Heading 3 3 2" xfId="2879"/>
    <cellStyle name="Heading 3 3 3" xfId="2880"/>
    <cellStyle name="Heading 3 4" xfId="320"/>
    <cellStyle name="Heading 3 5" xfId="321"/>
    <cellStyle name="Heading 4" xfId="611" builtinId="19" customBuiltin="1"/>
    <cellStyle name="Heading 4 2" xfId="133"/>
    <cellStyle name="Heading 4 2 2" xfId="2881"/>
    <cellStyle name="Heading 4 3" xfId="134"/>
    <cellStyle name="Heading 4 3 2" xfId="2882"/>
    <cellStyle name="Heading 4 3 3" xfId="2883"/>
    <cellStyle name="HEADING1" xfId="322"/>
    <cellStyle name="HEADING2" xfId="323"/>
    <cellStyle name="Hyperlink 2" xfId="135"/>
    <cellStyle name="Hyperlink 2 2" xfId="136"/>
    <cellStyle name="Hyperlink 3" xfId="137"/>
    <cellStyle name="Hyperlink 3 2" xfId="138"/>
    <cellStyle name="Hyperlink 4" xfId="139"/>
    <cellStyle name="Input" xfId="614" builtinId="20" customBuiltin="1"/>
    <cellStyle name="Input 10" xfId="324"/>
    <cellStyle name="Input 10 10" xfId="2884"/>
    <cellStyle name="Input 10 10 2" xfId="6948"/>
    <cellStyle name="Input 10 2" xfId="892"/>
    <cellStyle name="Input 10 2 2" xfId="2885"/>
    <cellStyle name="Input 10 2 2 2" xfId="7002"/>
    <cellStyle name="Input 10 2 3" xfId="2886"/>
    <cellStyle name="Input 10 2 3 2" xfId="7051"/>
    <cellStyle name="Input 10 2 4" xfId="6084"/>
    <cellStyle name="Input 10 3" xfId="891"/>
    <cellStyle name="Input 10 3 2" xfId="2887"/>
    <cellStyle name="Input 10 3 2 2" xfId="6769"/>
    <cellStyle name="Input 10 3 3" xfId="2888"/>
    <cellStyle name="Input 10 3 3 2" xfId="7130"/>
    <cellStyle name="Input 10 3 4" xfId="6171"/>
    <cellStyle name="Input 10 4" xfId="1322"/>
    <cellStyle name="Input 10 4 2" xfId="2889"/>
    <cellStyle name="Input 10 4 2 2" xfId="7177"/>
    <cellStyle name="Input 10 5" xfId="1581"/>
    <cellStyle name="Input 10 5 2" xfId="2890"/>
    <cellStyle name="Input 10 5 2 2" xfId="7195"/>
    <cellStyle name="Input 10 5 3" xfId="6882"/>
    <cellStyle name="Input 10 6" xfId="1367"/>
    <cellStyle name="Input 10 6 2" xfId="2891"/>
    <cellStyle name="Input 10 6 2 2" xfId="7142"/>
    <cellStyle name="Input 10 6 3" xfId="6781"/>
    <cellStyle name="Input 10 7" xfId="2892"/>
    <cellStyle name="Input 10 7 2" xfId="2893"/>
    <cellStyle name="Input 10 7 2 2" xfId="7190"/>
    <cellStyle name="Input 10 7 3" xfId="6879"/>
    <cellStyle name="Input 10 8" xfId="2894"/>
    <cellStyle name="Input 10 8 2" xfId="2895"/>
    <cellStyle name="Input 10 8 2 2" xfId="7230"/>
    <cellStyle name="Input 10 8 3" xfId="6911"/>
    <cellStyle name="Input 10 9" xfId="2896"/>
    <cellStyle name="Input 10 9 2" xfId="6237"/>
    <cellStyle name="Input 11" xfId="325"/>
    <cellStyle name="Input 11 10" xfId="2897"/>
    <cellStyle name="Input 11 10 2" xfId="6250"/>
    <cellStyle name="Input 11 2" xfId="893"/>
    <cellStyle name="Input 11 2 2" xfId="2898"/>
    <cellStyle name="Input 11 2 2 2" xfId="7001"/>
    <cellStyle name="Input 11 2 3" xfId="2899"/>
    <cellStyle name="Input 11 2 3 2" xfId="6950"/>
    <cellStyle name="Input 11 2 4" xfId="6085"/>
    <cellStyle name="Input 11 3" xfId="890"/>
    <cellStyle name="Input 11 3 2" xfId="2900"/>
    <cellStyle name="Input 11 3 2 2" xfId="6770"/>
    <cellStyle name="Input 11 3 3" xfId="2901"/>
    <cellStyle name="Input 11 3 3 2" xfId="7131"/>
    <cellStyle name="Input 11 3 4" xfId="6172"/>
    <cellStyle name="Input 11 4" xfId="1323"/>
    <cellStyle name="Input 11 4 2" xfId="2902"/>
    <cellStyle name="Input 11 4 2 2" xfId="7106"/>
    <cellStyle name="Input 11 5" xfId="1582"/>
    <cellStyle name="Input 11 5 2" xfId="2903"/>
    <cellStyle name="Input 11 5 2 2" xfId="7183"/>
    <cellStyle name="Input 11 5 3" xfId="6872"/>
    <cellStyle name="Input 11 6" xfId="1643"/>
    <cellStyle name="Input 11 6 2" xfId="2904"/>
    <cellStyle name="Input 11 6 2 2" xfId="7141"/>
    <cellStyle name="Input 11 6 3" xfId="6780"/>
    <cellStyle name="Input 11 7" xfId="2905"/>
    <cellStyle name="Input 11 7 2" xfId="2906"/>
    <cellStyle name="Input 11 7 2 2" xfId="7184"/>
    <cellStyle name="Input 11 7 3" xfId="6873"/>
    <cellStyle name="Input 11 8" xfId="2907"/>
    <cellStyle name="Input 11 8 2" xfId="2908"/>
    <cellStyle name="Input 11 8 2 2" xfId="7229"/>
    <cellStyle name="Input 11 8 3" xfId="6910"/>
    <cellStyle name="Input 11 9" xfId="2909"/>
    <cellStyle name="Input 11 9 2" xfId="6515"/>
    <cellStyle name="Input 12" xfId="326"/>
    <cellStyle name="Input 12 10" xfId="2910"/>
    <cellStyle name="Input 12 10 2" xfId="6640"/>
    <cellStyle name="Input 12 2" xfId="894"/>
    <cellStyle name="Input 12 2 2" xfId="2911"/>
    <cellStyle name="Input 12 2 2 2" xfId="7000"/>
    <cellStyle name="Input 12 2 3" xfId="2912"/>
    <cellStyle name="Input 12 2 3 2" xfId="6982"/>
    <cellStyle name="Input 12 2 4" xfId="6086"/>
    <cellStyle name="Input 12 3" xfId="805"/>
    <cellStyle name="Input 12 3 2" xfId="2913"/>
    <cellStyle name="Input 12 3 2 2" xfId="6771"/>
    <cellStyle name="Input 12 3 3" xfId="2914"/>
    <cellStyle name="Input 12 3 3 2" xfId="7132"/>
    <cellStyle name="Input 12 3 4" xfId="6173"/>
    <cellStyle name="Input 12 4" xfId="1324"/>
    <cellStyle name="Input 12 4 2" xfId="2915"/>
    <cellStyle name="Input 12 4 2 2" xfId="7206"/>
    <cellStyle name="Input 12 5" xfId="1583"/>
    <cellStyle name="Input 12 5 2" xfId="2916"/>
    <cellStyle name="Input 12 5 2 2" xfId="7174"/>
    <cellStyle name="Input 12 5 3" xfId="6858"/>
    <cellStyle name="Input 12 6" xfId="1126"/>
    <cellStyle name="Input 12 6 2" xfId="2917"/>
    <cellStyle name="Input 12 6 2 2" xfId="7220"/>
    <cellStyle name="Input 12 6 3" xfId="6901"/>
    <cellStyle name="Input 12 7" xfId="2918"/>
    <cellStyle name="Input 12 7 2" xfId="2919"/>
    <cellStyle name="Input 12 7 2 2" xfId="7238"/>
    <cellStyle name="Input 12 7 3" xfId="6919"/>
    <cellStyle name="Input 12 8" xfId="2920"/>
    <cellStyle name="Input 12 8 2" xfId="2921"/>
    <cellStyle name="Input 12 8 2 2" xfId="7145"/>
    <cellStyle name="Input 12 8 3" xfId="6784"/>
    <cellStyle name="Input 12 9" xfId="2922"/>
    <cellStyle name="Input 12 9 2" xfId="6487"/>
    <cellStyle name="Input 13" xfId="327"/>
    <cellStyle name="Input 13 10" xfId="2923"/>
    <cellStyle name="Input 13 10 2" xfId="6240"/>
    <cellStyle name="Input 13 2" xfId="895"/>
    <cellStyle name="Input 13 2 2" xfId="2924"/>
    <cellStyle name="Input 13 2 2 2" xfId="6999"/>
    <cellStyle name="Input 13 2 3" xfId="2925"/>
    <cellStyle name="Input 13 2 3 2" xfId="6232"/>
    <cellStyle name="Input 13 2 4" xfId="6087"/>
    <cellStyle name="Input 13 3" xfId="804"/>
    <cellStyle name="Input 13 3 2" xfId="2926"/>
    <cellStyle name="Input 13 3 2 2" xfId="6772"/>
    <cellStyle name="Input 13 3 3" xfId="2927"/>
    <cellStyle name="Input 13 3 3 2" xfId="7133"/>
    <cellStyle name="Input 13 3 4" xfId="6174"/>
    <cellStyle name="Input 13 4" xfId="1325"/>
    <cellStyle name="Input 13 4 2" xfId="2928"/>
    <cellStyle name="Input 13 4 2 2" xfId="7097"/>
    <cellStyle name="Input 13 5" xfId="1584"/>
    <cellStyle name="Input 13 5 2" xfId="2929"/>
    <cellStyle name="Input 13 5 2 2" xfId="7092"/>
    <cellStyle name="Input 13 5 3" xfId="6671"/>
    <cellStyle name="Input 13 6" xfId="1636"/>
    <cellStyle name="Input 13 6 2" xfId="2930"/>
    <cellStyle name="Input 13 6 2 2" xfId="7137"/>
    <cellStyle name="Input 13 6 3" xfId="6776"/>
    <cellStyle name="Input 13 7" xfId="2931"/>
    <cellStyle name="Input 13 7 2" xfId="2932"/>
    <cellStyle name="Input 13 7 2 2" xfId="7099"/>
    <cellStyle name="Input 13 7 3" xfId="6679"/>
    <cellStyle name="Input 13 8" xfId="2933"/>
    <cellStyle name="Input 13 8 2" xfId="2934"/>
    <cellStyle name="Input 13 8 2 2" xfId="7253"/>
    <cellStyle name="Input 13 8 3" xfId="6934"/>
    <cellStyle name="Input 13 9" xfId="2935"/>
    <cellStyle name="Input 13 9 2" xfId="6236"/>
    <cellStyle name="Input 2" xfId="140"/>
    <cellStyle name="Input 2 10" xfId="328"/>
    <cellStyle name="Input 2 10 10" xfId="2936"/>
    <cellStyle name="Input 2 10 2" xfId="896"/>
    <cellStyle name="Input 2 10 2 2" xfId="2937"/>
    <cellStyle name="Input 2 10 2 3" xfId="2938"/>
    <cellStyle name="Input 2 10 3" xfId="889"/>
    <cellStyle name="Input 2 10 3 2" xfId="2939"/>
    <cellStyle name="Input 2 10 3 3" xfId="2940"/>
    <cellStyle name="Input 2 10 3 4" xfId="2941"/>
    <cellStyle name="Input 2 10 4" xfId="1326"/>
    <cellStyle name="Input 2 10 4 2" xfId="2942"/>
    <cellStyle name="Input 2 10 4 3" xfId="2943"/>
    <cellStyle name="Input 2 10 5" xfId="1585"/>
    <cellStyle name="Input 2 10 5 2" xfId="2944"/>
    <cellStyle name="Input 2 10 5 3" xfId="2945"/>
    <cellStyle name="Input 2 10 6" xfId="1649"/>
    <cellStyle name="Input 2 10 6 2" xfId="2946"/>
    <cellStyle name="Input 2 10 6 3" xfId="2947"/>
    <cellStyle name="Input 2 10 7" xfId="2948"/>
    <cellStyle name="Input 2 10 7 2" xfId="2949"/>
    <cellStyle name="Input 2 10 7 3" xfId="2950"/>
    <cellStyle name="Input 2 10 8" xfId="2951"/>
    <cellStyle name="Input 2 10 8 2" xfId="2952"/>
    <cellStyle name="Input 2 10 8 3" xfId="2953"/>
    <cellStyle name="Input 2 10 9" xfId="2954"/>
    <cellStyle name="Input 2 11" xfId="329"/>
    <cellStyle name="Input 2 11 10" xfId="2955"/>
    <cellStyle name="Input 2 11 2" xfId="897"/>
    <cellStyle name="Input 2 11 2 2" xfId="2956"/>
    <cellStyle name="Input 2 11 2 3" xfId="2957"/>
    <cellStyle name="Input 2 11 3" xfId="888"/>
    <cellStyle name="Input 2 11 3 2" xfId="2958"/>
    <cellStyle name="Input 2 11 3 3" xfId="2959"/>
    <cellStyle name="Input 2 11 3 4" xfId="2960"/>
    <cellStyle name="Input 2 11 4" xfId="1327"/>
    <cellStyle name="Input 2 11 4 2" xfId="2961"/>
    <cellStyle name="Input 2 11 4 3" xfId="2962"/>
    <cellStyle name="Input 2 11 5" xfId="1586"/>
    <cellStyle name="Input 2 11 5 2" xfId="2963"/>
    <cellStyle name="Input 2 11 5 3" xfId="2964"/>
    <cellStyle name="Input 2 11 6" xfId="1626"/>
    <cellStyle name="Input 2 11 6 2" xfId="2965"/>
    <cellStyle name="Input 2 11 6 3" xfId="2966"/>
    <cellStyle name="Input 2 11 7" xfId="2967"/>
    <cellStyle name="Input 2 11 7 2" xfId="2968"/>
    <cellStyle name="Input 2 11 7 3" xfId="2969"/>
    <cellStyle name="Input 2 11 8" xfId="2970"/>
    <cellStyle name="Input 2 11 8 2" xfId="2971"/>
    <cellStyle name="Input 2 11 8 3" xfId="2972"/>
    <cellStyle name="Input 2 11 9" xfId="2973"/>
    <cellStyle name="Input 2 12" xfId="330"/>
    <cellStyle name="Input 2 12 10" xfId="2974"/>
    <cellStyle name="Input 2 12 2" xfId="898"/>
    <cellStyle name="Input 2 12 2 2" xfId="2975"/>
    <cellStyle name="Input 2 12 2 3" xfId="2976"/>
    <cellStyle name="Input 2 12 3" xfId="887"/>
    <cellStyle name="Input 2 12 3 2" xfId="2977"/>
    <cellStyle name="Input 2 12 3 3" xfId="2978"/>
    <cellStyle name="Input 2 12 3 4" xfId="2979"/>
    <cellStyle name="Input 2 12 4" xfId="1328"/>
    <cellStyle name="Input 2 12 4 2" xfId="2980"/>
    <cellStyle name="Input 2 12 4 3" xfId="2981"/>
    <cellStyle name="Input 2 12 5" xfId="1587"/>
    <cellStyle name="Input 2 12 5 2" xfId="2982"/>
    <cellStyle name="Input 2 12 5 3" xfId="2983"/>
    <cellStyle name="Input 2 12 6" xfId="1182"/>
    <cellStyle name="Input 2 12 6 2" xfId="2984"/>
    <cellStyle name="Input 2 12 6 3" xfId="2985"/>
    <cellStyle name="Input 2 12 7" xfId="2986"/>
    <cellStyle name="Input 2 12 7 2" xfId="2987"/>
    <cellStyle name="Input 2 12 7 3" xfId="2988"/>
    <cellStyle name="Input 2 12 8" xfId="2989"/>
    <cellStyle name="Input 2 12 8 2" xfId="2990"/>
    <cellStyle name="Input 2 12 8 3" xfId="2991"/>
    <cellStyle name="Input 2 12 9" xfId="2992"/>
    <cellStyle name="Input 2 13" xfId="2993"/>
    <cellStyle name="Input 2 13 2" xfId="2994"/>
    <cellStyle name="Input 2 13 2 2" xfId="6947"/>
    <cellStyle name="Input 2 13 3" xfId="2995"/>
    <cellStyle name="Input 2 13 3 2" xfId="6946"/>
    <cellStyle name="Input 2 13 4" xfId="6354"/>
    <cellStyle name="Input 2 14" xfId="2996"/>
    <cellStyle name="Input 2 14 2" xfId="2997"/>
    <cellStyle name="Input 2 14 2 2" xfId="7261"/>
    <cellStyle name="Input 2 14 3" xfId="6943"/>
    <cellStyle name="Input 2 2" xfId="331"/>
    <cellStyle name="Input 2 2 10" xfId="2998"/>
    <cellStyle name="Input 2 2 10 2" xfId="7018"/>
    <cellStyle name="Input 2 2 2" xfId="899"/>
    <cellStyle name="Input 2 2 2 2" xfId="2999"/>
    <cellStyle name="Input 2 2 2 2 2" xfId="6998"/>
    <cellStyle name="Input 2 2 2 3" xfId="3000"/>
    <cellStyle name="Input 2 2 2 3 2" xfId="6224"/>
    <cellStyle name="Input 2 2 2 4" xfId="6088"/>
    <cellStyle name="Input 2 2 3" xfId="886"/>
    <cellStyle name="Input 2 2 3 2" xfId="3001"/>
    <cellStyle name="Input 2 2 3 2 2" xfId="6752"/>
    <cellStyle name="Input 2 2 3 3" xfId="3002"/>
    <cellStyle name="Input 2 2 3 3 2" xfId="7112"/>
    <cellStyle name="Input 2 2 3 4" xfId="6175"/>
    <cellStyle name="Input 2 2 4" xfId="1329"/>
    <cellStyle name="Input 2 2 4 2" xfId="3003"/>
    <cellStyle name="Input 2 2 4 2 2" xfId="7207"/>
    <cellStyle name="Input 2 2 5" xfId="1588"/>
    <cellStyle name="Input 2 2 5 2" xfId="3004"/>
    <cellStyle name="Input 2 2 5 2 2" xfId="7104"/>
    <cellStyle name="Input 2 2 5 3" xfId="6686"/>
    <cellStyle name="Input 2 2 6" xfId="1191"/>
    <cellStyle name="Input 2 2 6 2" xfId="3005"/>
    <cellStyle name="Input 2 2 6 2 2" xfId="7221"/>
    <cellStyle name="Input 2 2 6 3" xfId="6902"/>
    <cellStyle name="Input 2 2 7" xfId="3006"/>
    <cellStyle name="Input 2 2 7 2" xfId="3007"/>
    <cellStyle name="Input 2 2 7 2 2" xfId="7247"/>
    <cellStyle name="Input 2 2 7 3" xfId="6928"/>
    <cellStyle name="Input 2 2 8" xfId="3008"/>
    <cellStyle name="Input 2 2 8 2" xfId="3009"/>
    <cellStyle name="Input 2 2 8 2 2" xfId="7235"/>
    <cellStyle name="Input 2 2 8 3" xfId="6916"/>
    <cellStyle name="Input 2 2 9" xfId="3010"/>
    <cellStyle name="Input 2 2 9 2" xfId="6632"/>
    <cellStyle name="Input 2 3" xfId="332"/>
    <cellStyle name="Input 2 3 10" xfId="3011"/>
    <cellStyle name="Input 2 3 10 2" xfId="6965"/>
    <cellStyle name="Input 2 3 2" xfId="900"/>
    <cellStyle name="Input 2 3 2 2" xfId="3012"/>
    <cellStyle name="Input 2 3 2 2 2" xfId="6997"/>
    <cellStyle name="Input 2 3 2 3" xfId="3013"/>
    <cellStyle name="Input 2 3 2 3 2" xfId="6218"/>
    <cellStyle name="Input 2 3 2 4" xfId="6089"/>
    <cellStyle name="Input 2 3 3" xfId="885"/>
    <cellStyle name="Input 2 3 3 2" xfId="3014"/>
    <cellStyle name="Input 2 3 3 2 2" xfId="6773"/>
    <cellStyle name="Input 2 3 3 3" xfId="3015"/>
    <cellStyle name="Input 2 3 3 3 2" xfId="7134"/>
    <cellStyle name="Input 2 3 3 4" xfId="6176"/>
    <cellStyle name="Input 2 3 4" xfId="1330"/>
    <cellStyle name="Input 2 3 4 2" xfId="3016"/>
    <cellStyle name="Input 2 3 4 2 2" xfId="7160"/>
    <cellStyle name="Input 2 3 5" xfId="1589"/>
    <cellStyle name="Input 2 3 5 2" xfId="3017"/>
    <cellStyle name="Input 2 3 5 2 2" xfId="7129"/>
    <cellStyle name="Input 2 3 5 3" xfId="6768"/>
    <cellStyle name="Input 2 3 6" xfId="1198"/>
    <cellStyle name="Input 2 3 6 2" xfId="3018"/>
    <cellStyle name="Input 2 3 6 2 2" xfId="7180"/>
    <cellStyle name="Input 2 3 6 3" xfId="6869"/>
    <cellStyle name="Input 2 3 7" xfId="3019"/>
    <cellStyle name="Input 2 3 7 2" xfId="3020"/>
    <cellStyle name="Input 2 3 7 2 2" xfId="7215"/>
    <cellStyle name="Input 2 3 7 3" xfId="6896"/>
    <cellStyle name="Input 2 3 8" xfId="3021"/>
    <cellStyle name="Input 2 3 8 2" xfId="3022"/>
    <cellStyle name="Input 2 3 8 2 2" xfId="7244"/>
    <cellStyle name="Input 2 3 8 3" xfId="6925"/>
    <cellStyle name="Input 2 3 9" xfId="3023"/>
    <cellStyle name="Input 2 3 9 2" xfId="6245"/>
    <cellStyle name="Input 2 4" xfId="333"/>
    <cellStyle name="Input 2 4 10" xfId="3024"/>
    <cellStyle name="Input 2 4 10 2" xfId="6206"/>
    <cellStyle name="Input 2 4 2" xfId="901"/>
    <cellStyle name="Input 2 4 2 2" xfId="3025"/>
    <cellStyle name="Input 2 4 2 2 2" xfId="6996"/>
    <cellStyle name="Input 2 4 2 3" xfId="3026"/>
    <cellStyle name="Input 2 4 2 3 2" xfId="6973"/>
    <cellStyle name="Input 2 4 2 4" xfId="6090"/>
    <cellStyle name="Input 2 4 3" xfId="884"/>
    <cellStyle name="Input 2 4 3 2" xfId="3027"/>
    <cellStyle name="Input 2 4 3 2 2" xfId="6774"/>
    <cellStyle name="Input 2 4 3 3" xfId="3028"/>
    <cellStyle name="Input 2 4 3 3 2" xfId="7135"/>
    <cellStyle name="Input 2 4 3 4" xfId="6177"/>
    <cellStyle name="Input 2 4 4" xfId="1331"/>
    <cellStyle name="Input 2 4 4 2" xfId="3029"/>
    <cellStyle name="Input 2 4 4 2 2" xfId="7153"/>
    <cellStyle name="Input 2 4 5" xfId="1590"/>
    <cellStyle name="Input 2 4 5 2" xfId="3030"/>
    <cellStyle name="Input 2 4 5 2 2" xfId="7197"/>
    <cellStyle name="Input 2 4 5 3" xfId="6884"/>
    <cellStyle name="Input 2 4 6" xfId="1136"/>
    <cellStyle name="Input 2 4 6 2" xfId="3031"/>
    <cellStyle name="Input 2 4 6 2 2" xfId="7148"/>
    <cellStyle name="Input 2 4 6 3" xfId="6789"/>
    <cellStyle name="Input 2 4 7" xfId="3032"/>
    <cellStyle name="Input 2 4 7 2" xfId="3033"/>
    <cellStyle name="Input 2 4 7 2 2" xfId="7072"/>
    <cellStyle name="Input 2 4 7 3" xfId="6649"/>
    <cellStyle name="Input 2 4 8" xfId="3034"/>
    <cellStyle name="Input 2 4 8 2" xfId="3035"/>
    <cellStyle name="Input 2 4 8 2 2" xfId="7260"/>
    <cellStyle name="Input 2 4 8 3" xfId="6941"/>
    <cellStyle name="Input 2 4 9" xfId="3036"/>
    <cellStyle name="Input 2 4 9 2" xfId="6212"/>
    <cellStyle name="Input 2 5" xfId="334"/>
    <cellStyle name="Input 2 5 10" xfId="3037"/>
    <cellStyle name="Input 2 5 2" xfId="902"/>
    <cellStyle name="Input 2 5 2 2" xfId="3038"/>
    <cellStyle name="Input 2 5 2 3" xfId="3039"/>
    <cellStyle name="Input 2 5 3" xfId="883"/>
    <cellStyle name="Input 2 5 3 2" xfId="3040"/>
    <cellStyle name="Input 2 5 3 3" xfId="3041"/>
    <cellStyle name="Input 2 5 3 4" xfId="3042"/>
    <cellStyle name="Input 2 5 4" xfId="1332"/>
    <cellStyle name="Input 2 5 4 2" xfId="3043"/>
    <cellStyle name="Input 2 5 4 3" xfId="3044"/>
    <cellStyle name="Input 2 5 5" xfId="1591"/>
    <cellStyle name="Input 2 5 5 2" xfId="3045"/>
    <cellStyle name="Input 2 5 5 3" xfId="3046"/>
    <cellStyle name="Input 2 5 6" xfId="1150"/>
    <cellStyle name="Input 2 5 6 2" xfId="3047"/>
    <cellStyle name="Input 2 5 6 3" xfId="3048"/>
    <cellStyle name="Input 2 5 7" xfId="3049"/>
    <cellStyle name="Input 2 5 7 2" xfId="3050"/>
    <cellStyle name="Input 2 5 7 3" xfId="3051"/>
    <cellStyle name="Input 2 5 8" xfId="3052"/>
    <cellStyle name="Input 2 5 8 2" xfId="3053"/>
    <cellStyle name="Input 2 5 8 3" xfId="3054"/>
    <cellStyle name="Input 2 5 9" xfId="3055"/>
    <cellStyle name="Input 2 6" xfId="335"/>
    <cellStyle name="Input 2 6 10" xfId="3056"/>
    <cellStyle name="Input 2 6 2" xfId="903"/>
    <cellStyle name="Input 2 6 2 2" xfId="3057"/>
    <cellStyle name="Input 2 6 2 3" xfId="3058"/>
    <cellStyle name="Input 2 6 3" xfId="803"/>
    <cellStyle name="Input 2 6 3 2" xfId="3059"/>
    <cellStyle name="Input 2 6 3 3" xfId="3060"/>
    <cellStyle name="Input 2 6 3 4" xfId="3061"/>
    <cellStyle name="Input 2 6 4" xfId="1333"/>
    <cellStyle name="Input 2 6 4 2" xfId="3062"/>
    <cellStyle name="Input 2 6 4 3" xfId="3063"/>
    <cellStyle name="Input 2 6 5" xfId="1592"/>
    <cellStyle name="Input 2 6 5 2" xfId="3064"/>
    <cellStyle name="Input 2 6 5 3" xfId="3065"/>
    <cellStyle name="Input 2 6 6" xfId="1167"/>
    <cellStyle name="Input 2 6 6 2" xfId="3066"/>
    <cellStyle name="Input 2 6 6 3" xfId="3067"/>
    <cellStyle name="Input 2 6 7" xfId="3068"/>
    <cellStyle name="Input 2 6 7 2" xfId="3069"/>
    <cellStyle name="Input 2 6 7 3" xfId="3070"/>
    <cellStyle name="Input 2 6 8" xfId="3071"/>
    <cellStyle name="Input 2 6 8 2" xfId="3072"/>
    <cellStyle name="Input 2 6 8 3" xfId="3073"/>
    <cellStyle name="Input 2 6 9" xfId="3074"/>
    <cellStyle name="Input 2 7" xfId="336"/>
    <cellStyle name="Input 2 7 10" xfId="3075"/>
    <cellStyle name="Input 2 7 2" xfId="904"/>
    <cellStyle name="Input 2 7 2 2" xfId="3076"/>
    <cellStyle name="Input 2 7 2 3" xfId="3077"/>
    <cellStyle name="Input 2 7 3" xfId="802"/>
    <cellStyle name="Input 2 7 3 2" xfId="3078"/>
    <cellStyle name="Input 2 7 3 3" xfId="3079"/>
    <cellStyle name="Input 2 7 3 4" xfId="3080"/>
    <cellStyle name="Input 2 7 4" xfId="1334"/>
    <cellStyle name="Input 2 7 4 2" xfId="3081"/>
    <cellStyle name="Input 2 7 4 3" xfId="3082"/>
    <cellStyle name="Input 2 7 5" xfId="1593"/>
    <cellStyle name="Input 2 7 5 2" xfId="3083"/>
    <cellStyle name="Input 2 7 5 3" xfId="3084"/>
    <cellStyle name="Input 2 7 6" xfId="1172"/>
    <cellStyle name="Input 2 7 6 2" xfId="3085"/>
    <cellStyle name="Input 2 7 6 3" xfId="3086"/>
    <cellStyle name="Input 2 7 7" xfId="3087"/>
    <cellStyle name="Input 2 7 7 2" xfId="3088"/>
    <cellStyle name="Input 2 7 7 3" xfId="3089"/>
    <cellStyle name="Input 2 7 8" xfId="3090"/>
    <cellStyle name="Input 2 7 8 2" xfId="3091"/>
    <cellStyle name="Input 2 7 8 3" xfId="3092"/>
    <cellStyle name="Input 2 7 9" xfId="3093"/>
    <cellStyle name="Input 2 8" xfId="337"/>
    <cellStyle name="Input 2 8 10" xfId="3094"/>
    <cellStyle name="Input 2 8 2" xfId="905"/>
    <cellStyle name="Input 2 8 2 2" xfId="3095"/>
    <cellStyle name="Input 2 8 2 3" xfId="3096"/>
    <cellStyle name="Input 2 8 3" xfId="801"/>
    <cellStyle name="Input 2 8 3 2" xfId="3097"/>
    <cellStyle name="Input 2 8 3 3" xfId="3098"/>
    <cellStyle name="Input 2 8 3 4" xfId="3099"/>
    <cellStyle name="Input 2 8 4" xfId="1335"/>
    <cellStyle name="Input 2 8 4 2" xfId="3100"/>
    <cellStyle name="Input 2 8 4 3" xfId="3101"/>
    <cellStyle name="Input 2 8 5" xfId="1594"/>
    <cellStyle name="Input 2 8 5 2" xfId="3102"/>
    <cellStyle name="Input 2 8 5 3" xfId="3103"/>
    <cellStyle name="Input 2 8 6" xfId="1161"/>
    <cellStyle name="Input 2 8 6 2" xfId="3104"/>
    <cellStyle name="Input 2 8 6 3" xfId="3105"/>
    <cellStyle name="Input 2 8 7" xfId="3106"/>
    <cellStyle name="Input 2 8 7 2" xfId="3107"/>
    <cellStyle name="Input 2 8 7 3" xfId="3108"/>
    <cellStyle name="Input 2 8 8" xfId="3109"/>
    <cellStyle name="Input 2 8 8 2" xfId="3110"/>
    <cellStyle name="Input 2 8 8 3" xfId="3111"/>
    <cellStyle name="Input 2 8 9" xfId="3112"/>
    <cellStyle name="Input 2 9" xfId="338"/>
    <cellStyle name="Input 2 9 10" xfId="3113"/>
    <cellStyle name="Input 2 9 2" xfId="906"/>
    <cellStyle name="Input 2 9 2 2" xfId="3114"/>
    <cellStyle name="Input 2 9 2 3" xfId="3115"/>
    <cellStyle name="Input 2 9 3" xfId="882"/>
    <cellStyle name="Input 2 9 3 2" xfId="3116"/>
    <cellStyle name="Input 2 9 3 3" xfId="3117"/>
    <cellStyle name="Input 2 9 3 4" xfId="3118"/>
    <cellStyle name="Input 2 9 4" xfId="1336"/>
    <cellStyle name="Input 2 9 4 2" xfId="3119"/>
    <cellStyle name="Input 2 9 4 3" xfId="3120"/>
    <cellStyle name="Input 2 9 5" xfId="1595"/>
    <cellStyle name="Input 2 9 5 2" xfId="3121"/>
    <cellStyle name="Input 2 9 5 3" xfId="3122"/>
    <cellStyle name="Input 2 9 6" xfId="1155"/>
    <cellStyle name="Input 2 9 6 2" xfId="3123"/>
    <cellStyle name="Input 2 9 6 3" xfId="3124"/>
    <cellStyle name="Input 2 9 7" xfId="3125"/>
    <cellStyle name="Input 2 9 7 2" xfId="3126"/>
    <cellStyle name="Input 2 9 7 3" xfId="3127"/>
    <cellStyle name="Input 2 9 8" xfId="3128"/>
    <cellStyle name="Input 2 9 8 2" xfId="3129"/>
    <cellStyle name="Input 2 9 8 3" xfId="3130"/>
    <cellStyle name="Input 2 9 9" xfId="3131"/>
    <cellStyle name="Input 3" xfId="141"/>
    <cellStyle name="Input 3 10" xfId="339"/>
    <cellStyle name="Input 3 10 10" xfId="3132"/>
    <cellStyle name="Input 3 10 2" xfId="907"/>
    <cellStyle name="Input 3 10 2 2" xfId="3133"/>
    <cellStyle name="Input 3 10 2 3" xfId="3134"/>
    <cellStyle name="Input 3 10 3" xfId="800"/>
    <cellStyle name="Input 3 10 3 2" xfId="3135"/>
    <cellStyle name="Input 3 10 3 3" xfId="3136"/>
    <cellStyle name="Input 3 10 3 4" xfId="3137"/>
    <cellStyle name="Input 3 10 4" xfId="1337"/>
    <cellStyle name="Input 3 10 4 2" xfId="3138"/>
    <cellStyle name="Input 3 10 4 3" xfId="3139"/>
    <cellStyle name="Input 3 10 5" xfId="1596"/>
    <cellStyle name="Input 3 10 5 2" xfId="3140"/>
    <cellStyle name="Input 3 10 5 3" xfId="3141"/>
    <cellStyle name="Input 3 10 6" xfId="1142"/>
    <cellStyle name="Input 3 10 6 2" xfId="3142"/>
    <cellStyle name="Input 3 10 6 3" xfId="3143"/>
    <cellStyle name="Input 3 10 7" xfId="3144"/>
    <cellStyle name="Input 3 10 7 2" xfId="3145"/>
    <cellStyle name="Input 3 10 7 3" xfId="3146"/>
    <cellStyle name="Input 3 10 8" xfId="3147"/>
    <cellStyle name="Input 3 10 8 2" xfId="3148"/>
    <cellStyle name="Input 3 10 8 3" xfId="3149"/>
    <cellStyle name="Input 3 10 9" xfId="3150"/>
    <cellStyle name="Input 3 11" xfId="340"/>
    <cellStyle name="Input 3 11 10" xfId="3151"/>
    <cellStyle name="Input 3 11 2" xfId="908"/>
    <cellStyle name="Input 3 11 2 2" xfId="3152"/>
    <cellStyle name="Input 3 11 2 3" xfId="3153"/>
    <cellStyle name="Input 3 11 3" xfId="799"/>
    <cellStyle name="Input 3 11 3 2" xfId="3154"/>
    <cellStyle name="Input 3 11 3 3" xfId="3155"/>
    <cellStyle name="Input 3 11 3 4" xfId="3156"/>
    <cellStyle name="Input 3 11 4" xfId="1338"/>
    <cellStyle name="Input 3 11 4 2" xfId="3157"/>
    <cellStyle name="Input 3 11 4 3" xfId="3158"/>
    <cellStyle name="Input 3 11 5" xfId="1597"/>
    <cellStyle name="Input 3 11 5 2" xfId="3159"/>
    <cellStyle name="Input 3 11 5 3" xfId="3160"/>
    <cellStyle name="Input 3 11 6" xfId="1320"/>
    <cellStyle name="Input 3 11 6 2" xfId="3161"/>
    <cellStyle name="Input 3 11 6 3" xfId="3162"/>
    <cellStyle name="Input 3 11 7" xfId="3163"/>
    <cellStyle name="Input 3 11 7 2" xfId="3164"/>
    <cellStyle name="Input 3 11 7 3" xfId="3165"/>
    <cellStyle name="Input 3 11 8" xfId="3166"/>
    <cellStyle name="Input 3 11 8 2" xfId="3167"/>
    <cellStyle name="Input 3 11 8 3" xfId="3168"/>
    <cellStyle name="Input 3 11 9" xfId="3169"/>
    <cellStyle name="Input 3 12" xfId="341"/>
    <cellStyle name="Input 3 12 10" xfId="3170"/>
    <cellStyle name="Input 3 12 2" xfId="909"/>
    <cellStyle name="Input 3 12 2 2" xfId="3171"/>
    <cellStyle name="Input 3 12 2 3" xfId="3172"/>
    <cellStyle name="Input 3 12 3" xfId="798"/>
    <cellStyle name="Input 3 12 3 2" xfId="3173"/>
    <cellStyle name="Input 3 12 3 3" xfId="3174"/>
    <cellStyle name="Input 3 12 3 4" xfId="3175"/>
    <cellStyle name="Input 3 12 4" xfId="1339"/>
    <cellStyle name="Input 3 12 4 2" xfId="3176"/>
    <cellStyle name="Input 3 12 4 3" xfId="3177"/>
    <cellStyle name="Input 3 12 5" xfId="1598"/>
    <cellStyle name="Input 3 12 5 2" xfId="3178"/>
    <cellStyle name="Input 3 12 5 3" xfId="3179"/>
    <cellStyle name="Input 3 12 6" xfId="1125"/>
    <cellStyle name="Input 3 12 6 2" xfId="3180"/>
    <cellStyle name="Input 3 12 6 3" xfId="3181"/>
    <cellStyle name="Input 3 12 7" xfId="3182"/>
    <cellStyle name="Input 3 12 7 2" xfId="3183"/>
    <cellStyle name="Input 3 12 7 3" xfId="3184"/>
    <cellStyle name="Input 3 12 8" xfId="3185"/>
    <cellStyle name="Input 3 12 8 2" xfId="3186"/>
    <cellStyle name="Input 3 12 8 3" xfId="3187"/>
    <cellStyle name="Input 3 12 9" xfId="3188"/>
    <cellStyle name="Input 3 13" xfId="3189"/>
    <cellStyle name="Input 3 14" xfId="3190"/>
    <cellStyle name="Input 3 14 2" xfId="6631"/>
    <cellStyle name="Input 3 15" xfId="3191"/>
    <cellStyle name="Input 3 15 2" xfId="7058"/>
    <cellStyle name="Input 3 2" xfId="342"/>
    <cellStyle name="Input 3 2 10" xfId="3192"/>
    <cellStyle name="Input 3 2 10 2" xfId="7017"/>
    <cellStyle name="Input 3 2 2" xfId="910"/>
    <cellStyle name="Input 3 2 2 2" xfId="3193"/>
    <cellStyle name="Input 3 2 2 2 2" xfId="6978"/>
    <cellStyle name="Input 3 2 2 3" xfId="3194"/>
    <cellStyle name="Input 3 2 2 3 2" xfId="6209"/>
    <cellStyle name="Input 3 2 2 4" xfId="6091"/>
    <cellStyle name="Input 3 2 3" xfId="797"/>
    <cellStyle name="Input 3 2 3 2" xfId="3195"/>
    <cellStyle name="Input 3 2 3 2 2" xfId="6775"/>
    <cellStyle name="Input 3 2 3 3" xfId="3196"/>
    <cellStyle name="Input 3 2 3 3 2" xfId="7136"/>
    <cellStyle name="Input 3 2 3 4" xfId="6178"/>
    <cellStyle name="Input 3 2 4" xfId="1340"/>
    <cellStyle name="Input 3 2 4 2" xfId="3197"/>
    <cellStyle name="Input 3 2 4 2 2" xfId="7085"/>
    <cellStyle name="Input 3 2 5" xfId="1599"/>
    <cellStyle name="Input 3 2 5 2" xfId="3198"/>
    <cellStyle name="Input 3 2 5 2 2" xfId="7138"/>
    <cellStyle name="Input 3 2 5 3" xfId="6777"/>
    <cellStyle name="Input 3 2 6" xfId="1133"/>
    <cellStyle name="Input 3 2 6 2" xfId="3199"/>
    <cellStyle name="Input 3 2 6 2 2" xfId="7222"/>
    <cellStyle name="Input 3 2 6 3" xfId="6903"/>
    <cellStyle name="Input 3 2 7" xfId="3200"/>
    <cellStyle name="Input 3 2 7 2" xfId="3201"/>
    <cellStyle name="Input 3 2 7 2 2" xfId="7076"/>
    <cellStyle name="Input 3 2 7 3" xfId="6652"/>
    <cellStyle name="Input 3 2 8" xfId="3202"/>
    <cellStyle name="Input 3 2 8 2" xfId="3203"/>
    <cellStyle name="Input 3 2 8 2 2" xfId="7101"/>
    <cellStyle name="Input 3 2 8 3" xfId="6681"/>
    <cellStyle name="Input 3 2 9" xfId="3204"/>
    <cellStyle name="Input 3 2 9 2" xfId="6244"/>
    <cellStyle name="Input 3 3" xfId="343"/>
    <cellStyle name="Input 3 3 10" xfId="3205"/>
    <cellStyle name="Input 3 3 2" xfId="911"/>
    <cellStyle name="Input 3 3 2 2" xfId="3206"/>
    <cellStyle name="Input 3 3 2 3" xfId="3207"/>
    <cellStyle name="Input 3 3 3" xfId="831"/>
    <cellStyle name="Input 3 3 3 2" xfId="3208"/>
    <cellStyle name="Input 3 3 3 3" xfId="3209"/>
    <cellStyle name="Input 3 3 3 4" xfId="3210"/>
    <cellStyle name="Input 3 3 4" xfId="1341"/>
    <cellStyle name="Input 3 3 4 2" xfId="3211"/>
    <cellStyle name="Input 3 3 4 3" xfId="3212"/>
    <cellStyle name="Input 3 3 5" xfId="1600"/>
    <cellStyle name="Input 3 3 5 2" xfId="3213"/>
    <cellStyle name="Input 3 3 5 3" xfId="3214"/>
    <cellStyle name="Input 3 3 6" xfId="1402"/>
    <cellStyle name="Input 3 3 6 2" xfId="3215"/>
    <cellStyle name="Input 3 3 6 3" xfId="3216"/>
    <cellStyle name="Input 3 3 7" xfId="3217"/>
    <cellStyle name="Input 3 3 7 2" xfId="3218"/>
    <cellStyle name="Input 3 3 7 3" xfId="3219"/>
    <cellStyle name="Input 3 3 8" xfId="3220"/>
    <cellStyle name="Input 3 3 8 2" xfId="3221"/>
    <cellStyle name="Input 3 3 8 3" xfId="3222"/>
    <cellStyle name="Input 3 3 9" xfId="3223"/>
    <cellStyle name="Input 3 4" xfId="344"/>
    <cellStyle name="Input 3 4 10" xfId="3224"/>
    <cellStyle name="Input 3 4 2" xfId="912"/>
    <cellStyle name="Input 3 4 2 2" xfId="3225"/>
    <cellStyle name="Input 3 4 2 3" xfId="3226"/>
    <cellStyle name="Input 3 4 3" xfId="796"/>
    <cellStyle name="Input 3 4 3 2" xfId="3227"/>
    <cellStyle name="Input 3 4 3 3" xfId="3228"/>
    <cellStyle name="Input 3 4 3 4" xfId="3229"/>
    <cellStyle name="Input 3 4 4" xfId="1342"/>
    <cellStyle name="Input 3 4 4 2" xfId="3230"/>
    <cellStyle name="Input 3 4 4 3" xfId="3231"/>
    <cellStyle name="Input 3 4 5" xfId="1601"/>
    <cellStyle name="Input 3 4 5 2" xfId="3232"/>
    <cellStyle name="Input 3 4 5 3" xfId="3233"/>
    <cellStyle name="Input 3 4 6" xfId="1319"/>
    <cellStyle name="Input 3 4 6 2" xfId="3234"/>
    <cellStyle name="Input 3 4 6 3" xfId="3235"/>
    <cellStyle name="Input 3 4 7" xfId="3236"/>
    <cellStyle name="Input 3 4 7 2" xfId="3237"/>
    <cellStyle name="Input 3 4 7 3" xfId="3238"/>
    <cellStyle name="Input 3 4 8" xfId="3239"/>
    <cellStyle name="Input 3 4 8 2" xfId="3240"/>
    <cellStyle name="Input 3 4 8 3" xfId="3241"/>
    <cellStyle name="Input 3 4 9" xfId="3242"/>
    <cellStyle name="Input 3 5" xfId="345"/>
    <cellStyle name="Input 3 5 10" xfId="3243"/>
    <cellStyle name="Input 3 5 2" xfId="913"/>
    <cellStyle name="Input 3 5 2 2" xfId="3244"/>
    <cellStyle name="Input 3 5 2 3" xfId="3245"/>
    <cellStyle name="Input 3 5 3" xfId="795"/>
    <cellStyle name="Input 3 5 3 2" xfId="3246"/>
    <cellStyle name="Input 3 5 3 3" xfId="3247"/>
    <cellStyle name="Input 3 5 3 4" xfId="3248"/>
    <cellStyle name="Input 3 5 4" xfId="1343"/>
    <cellStyle name="Input 3 5 4 2" xfId="3249"/>
    <cellStyle name="Input 3 5 4 3" xfId="3250"/>
    <cellStyle name="Input 3 5 5" xfId="1602"/>
    <cellStyle name="Input 3 5 5 2" xfId="3251"/>
    <cellStyle name="Input 3 5 5 3" xfId="3252"/>
    <cellStyle name="Input 3 5 6" xfId="1180"/>
    <cellStyle name="Input 3 5 6 2" xfId="3253"/>
    <cellStyle name="Input 3 5 6 3" xfId="3254"/>
    <cellStyle name="Input 3 5 7" xfId="3255"/>
    <cellStyle name="Input 3 5 7 2" xfId="3256"/>
    <cellStyle name="Input 3 5 7 3" xfId="3257"/>
    <cellStyle name="Input 3 5 8" xfId="3258"/>
    <cellStyle name="Input 3 5 8 2" xfId="3259"/>
    <cellStyle name="Input 3 5 8 3" xfId="3260"/>
    <cellStyle name="Input 3 5 9" xfId="3261"/>
    <cellStyle name="Input 3 6" xfId="346"/>
    <cellStyle name="Input 3 6 10" xfId="3262"/>
    <cellStyle name="Input 3 6 2" xfId="914"/>
    <cellStyle name="Input 3 6 2 2" xfId="3263"/>
    <cellStyle name="Input 3 6 2 3" xfId="3264"/>
    <cellStyle name="Input 3 6 3" xfId="794"/>
    <cellStyle name="Input 3 6 3 2" xfId="3265"/>
    <cellStyle name="Input 3 6 3 3" xfId="3266"/>
    <cellStyle name="Input 3 6 3 4" xfId="3267"/>
    <cellStyle name="Input 3 6 4" xfId="1344"/>
    <cellStyle name="Input 3 6 4 2" xfId="3268"/>
    <cellStyle name="Input 3 6 4 3" xfId="3269"/>
    <cellStyle name="Input 3 6 5" xfId="1603"/>
    <cellStyle name="Input 3 6 5 2" xfId="3270"/>
    <cellStyle name="Input 3 6 5 3" xfId="3271"/>
    <cellStyle name="Input 3 6 6" xfId="1149"/>
    <cellStyle name="Input 3 6 6 2" xfId="3272"/>
    <cellStyle name="Input 3 6 6 3" xfId="3273"/>
    <cellStyle name="Input 3 6 7" xfId="3274"/>
    <cellStyle name="Input 3 6 7 2" xfId="3275"/>
    <cellStyle name="Input 3 6 7 3" xfId="3276"/>
    <cellStyle name="Input 3 6 8" xfId="3277"/>
    <cellStyle name="Input 3 6 8 2" xfId="3278"/>
    <cellStyle name="Input 3 6 8 3" xfId="3279"/>
    <cellStyle name="Input 3 6 9" xfId="3280"/>
    <cellStyle name="Input 3 7" xfId="347"/>
    <cellStyle name="Input 3 7 10" xfId="3281"/>
    <cellStyle name="Input 3 7 2" xfId="915"/>
    <cellStyle name="Input 3 7 2 2" xfId="3282"/>
    <cellStyle name="Input 3 7 2 3" xfId="3283"/>
    <cellStyle name="Input 3 7 3" xfId="793"/>
    <cellStyle name="Input 3 7 3 2" xfId="3284"/>
    <cellStyle name="Input 3 7 3 3" xfId="3285"/>
    <cellStyle name="Input 3 7 3 4" xfId="3286"/>
    <cellStyle name="Input 3 7 4" xfId="1345"/>
    <cellStyle name="Input 3 7 4 2" xfId="3287"/>
    <cellStyle name="Input 3 7 4 3" xfId="3288"/>
    <cellStyle name="Input 3 7 5" xfId="1604"/>
    <cellStyle name="Input 3 7 5 2" xfId="3289"/>
    <cellStyle name="Input 3 7 5 3" xfId="3290"/>
    <cellStyle name="Input 3 7 6" xfId="1203"/>
    <cellStyle name="Input 3 7 6 2" xfId="3291"/>
    <cellStyle name="Input 3 7 6 3" xfId="3292"/>
    <cellStyle name="Input 3 7 7" xfId="3293"/>
    <cellStyle name="Input 3 7 7 2" xfId="3294"/>
    <cellStyle name="Input 3 7 7 3" xfId="3295"/>
    <cellStyle name="Input 3 7 8" xfId="3296"/>
    <cellStyle name="Input 3 7 8 2" xfId="3297"/>
    <cellStyle name="Input 3 7 8 3" xfId="3298"/>
    <cellStyle name="Input 3 7 9" xfId="3299"/>
    <cellStyle name="Input 3 8" xfId="348"/>
    <cellStyle name="Input 3 8 10" xfId="3300"/>
    <cellStyle name="Input 3 8 2" xfId="916"/>
    <cellStyle name="Input 3 8 2 2" xfId="3301"/>
    <cellStyle name="Input 3 8 2 3" xfId="3302"/>
    <cellStyle name="Input 3 8 3" xfId="780"/>
    <cellStyle name="Input 3 8 3 2" xfId="3303"/>
    <cellStyle name="Input 3 8 3 3" xfId="3304"/>
    <cellStyle name="Input 3 8 3 4" xfId="3305"/>
    <cellStyle name="Input 3 8 4" xfId="1346"/>
    <cellStyle name="Input 3 8 4 2" xfId="3306"/>
    <cellStyle name="Input 3 8 4 3" xfId="3307"/>
    <cellStyle name="Input 3 8 5" xfId="1605"/>
    <cellStyle name="Input 3 8 5 2" xfId="3308"/>
    <cellStyle name="Input 3 8 5 3" xfId="3309"/>
    <cellStyle name="Input 3 8 6" xfId="1396"/>
    <cellStyle name="Input 3 8 6 2" xfId="3310"/>
    <cellStyle name="Input 3 8 6 3" xfId="3311"/>
    <cellStyle name="Input 3 8 7" xfId="3312"/>
    <cellStyle name="Input 3 8 7 2" xfId="3313"/>
    <cellStyle name="Input 3 8 7 3" xfId="3314"/>
    <cellStyle name="Input 3 8 8" xfId="3315"/>
    <cellStyle name="Input 3 8 8 2" xfId="3316"/>
    <cellStyle name="Input 3 8 8 3" xfId="3317"/>
    <cellStyle name="Input 3 8 9" xfId="3318"/>
    <cellStyle name="Input 3 9" xfId="349"/>
    <cellStyle name="Input 3 9 10" xfId="3319"/>
    <cellStyle name="Input 3 9 2" xfId="917"/>
    <cellStyle name="Input 3 9 2 2" xfId="3320"/>
    <cellStyle name="Input 3 9 2 3" xfId="3321"/>
    <cellStyle name="Input 3 9 3" xfId="792"/>
    <cellStyle name="Input 3 9 3 2" xfId="3322"/>
    <cellStyle name="Input 3 9 3 3" xfId="3323"/>
    <cellStyle name="Input 3 9 3 4" xfId="3324"/>
    <cellStyle name="Input 3 9 4" xfId="1347"/>
    <cellStyle name="Input 3 9 4 2" xfId="3325"/>
    <cellStyle name="Input 3 9 4 3" xfId="3326"/>
    <cellStyle name="Input 3 9 5" xfId="1606"/>
    <cellStyle name="Input 3 9 5 2" xfId="3327"/>
    <cellStyle name="Input 3 9 5 3" xfId="3328"/>
    <cellStyle name="Input 3 9 6" xfId="1199"/>
    <cellStyle name="Input 3 9 6 2" xfId="3329"/>
    <cellStyle name="Input 3 9 6 3" xfId="3330"/>
    <cellStyle name="Input 3 9 7" xfId="3331"/>
    <cellStyle name="Input 3 9 7 2" xfId="3332"/>
    <cellStyle name="Input 3 9 7 3" xfId="3333"/>
    <cellStyle name="Input 3 9 8" xfId="3334"/>
    <cellStyle name="Input 3 9 8 2" xfId="3335"/>
    <cellStyle name="Input 3 9 8 3" xfId="3336"/>
    <cellStyle name="Input 3 9 9" xfId="3337"/>
    <cellStyle name="Input 4" xfId="350"/>
    <cellStyle name="Input 4 10" xfId="351"/>
    <cellStyle name="Input 4 10 10" xfId="3338"/>
    <cellStyle name="Input 4 10 2" xfId="919"/>
    <cellStyle name="Input 4 10 2 2" xfId="3339"/>
    <cellStyle name="Input 4 10 2 3" xfId="3340"/>
    <cellStyle name="Input 4 10 3" xfId="791"/>
    <cellStyle name="Input 4 10 3 2" xfId="3341"/>
    <cellStyle name="Input 4 10 3 3" xfId="3342"/>
    <cellStyle name="Input 4 10 3 4" xfId="3343"/>
    <cellStyle name="Input 4 10 4" xfId="1349"/>
    <cellStyle name="Input 4 10 4 2" xfId="3344"/>
    <cellStyle name="Input 4 10 4 3" xfId="3345"/>
    <cellStyle name="Input 4 10 5" xfId="1608"/>
    <cellStyle name="Input 4 10 5 2" xfId="3346"/>
    <cellStyle name="Input 4 10 5 3" xfId="3347"/>
    <cellStyle name="Input 4 10 6" xfId="1188"/>
    <cellStyle name="Input 4 10 6 2" xfId="3348"/>
    <cellStyle name="Input 4 10 6 3" xfId="3349"/>
    <cellStyle name="Input 4 10 7" xfId="3350"/>
    <cellStyle name="Input 4 10 7 2" xfId="3351"/>
    <cellStyle name="Input 4 10 7 3" xfId="3352"/>
    <cellStyle name="Input 4 10 8" xfId="3353"/>
    <cellStyle name="Input 4 10 8 2" xfId="3354"/>
    <cellStyle name="Input 4 10 8 3" xfId="3355"/>
    <cellStyle name="Input 4 10 9" xfId="3356"/>
    <cellStyle name="Input 4 11" xfId="352"/>
    <cellStyle name="Input 4 11 10" xfId="3357"/>
    <cellStyle name="Input 4 11 2" xfId="920"/>
    <cellStyle name="Input 4 11 2 2" xfId="3358"/>
    <cellStyle name="Input 4 11 2 3" xfId="3359"/>
    <cellStyle name="Input 4 11 3" xfId="790"/>
    <cellStyle name="Input 4 11 3 2" xfId="3360"/>
    <cellStyle name="Input 4 11 3 3" xfId="3361"/>
    <cellStyle name="Input 4 11 3 4" xfId="3362"/>
    <cellStyle name="Input 4 11 4" xfId="1350"/>
    <cellStyle name="Input 4 11 4 2" xfId="3363"/>
    <cellStyle name="Input 4 11 4 3" xfId="3364"/>
    <cellStyle name="Input 4 11 5" xfId="1609"/>
    <cellStyle name="Input 4 11 5 2" xfId="3365"/>
    <cellStyle name="Input 4 11 5 3" xfId="3366"/>
    <cellStyle name="Input 4 11 6" xfId="1131"/>
    <cellStyle name="Input 4 11 6 2" xfId="3367"/>
    <cellStyle name="Input 4 11 6 3" xfId="3368"/>
    <cellStyle name="Input 4 11 7" xfId="3369"/>
    <cellStyle name="Input 4 11 7 2" xfId="3370"/>
    <cellStyle name="Input 4 11 7 3" xfId="3371"/>
    <cellStyle name="Input 4 11 8" xfId="3372"/>
    <cellStyle name="Input 4 11 8 2" xfId="3373"/>
    <cellStyle name="Input 4 11 8 3" xfId="3374"/>
    <cellStyle name="Input 4 11 9" xfId="3375"/>
    <cellStyle name="Input 4 12" xfId="353"/>
    <cellStyle name="Input 4 12 10" xfId="3376"/>
    <cellStyle name="Input 4 12 2" xfId="921"/>
    <cellStyle name="Input 4 12 2 2" xfId="3377"/>
    <cellStyle name="Input 4 12 2 3" xfId="3378"/>
    <cellStyle name="Input 4 12 3" xfId="789"/>
    <cellStyle name="Input 4 12 3 2" xfId="3379"/>
    <cellStyle name="Input 4 12 3 3" xfId="3380"/>
    <cellStyle name="Input 4 12 3 4" xfId="3381"/>
    <cellStyle name="Input 4 12 4" xfId="1351"/>
    <cellStyle name="Input 4 12 4 2" xfId="3382"/>
    <cellStyle name="Input 4 12 4 3" xfId="3383"/>
    <cellStyle name="Input 4 12 5" xfId="1610"/>
    <cellStyle name="Input 4 12 5 2" xfId="3384"/>
    <cellStyle name="Input 4 12 5 3" xfId="3385"/>
    <cellStyle name="Input 4 12 6" xfId="1164"/>
    <cellStyle name="Input 4 12 6 2" xfId="3386"/>
    <cellStyle name="Input 4 12 6 3" xfId="3387"/>
    <cellStyle name="Input 4 12 7" xfId="3388"/>
    <cellStyle name="Input 4 12 7 2" xfId="3389"/>
    <cellStyle name="Input 4 12 7 3" xfId="3390"/>
    <cellStyle name="Input 4 12 8" xfId="3391"/>
    <cellStyle name="Input 4 12 8 2" xfId="3392"/>
    <cellStyle name="Input 4 12 8 3" xfId="3393"/>
    <cellStyle name="Input 4 12 9" xfId="3394"/>
    <cellStyle name="Input 4 13" xfId="918"/>
    <cellStyle name="Input 4 13 2" xfId="3395"/>
    <cellStyle name="Input 4 13 2 2" xfId="6984"/>
    <cellStyle name="Input 4 13 3" xfId="3396"/>
    <cellStyle name="Input 4 13 3 2" xfId="6993"/>
    <cellStyle name="Input 4 13 4" xfId="6092"/>
    <cellStyle name="Input 4 14" xfId="832"/>
    <cellStyle name="Input 4 14 2" xfId="3397"/>
    <cellStyle name="Input 4 14 2 2" xfId="6851"/>
    <cellStyle name="Input 4 14 3" xfId="3398"/>
    <cellStyle name="Input 4 14 3 2" xfId="7167"/>
    <cellStyle name="Input 4 14 4" xfId="6179"/>
    <cellStyle name="Input 4 15" xfId="1348"/>
    <cellStyle name="Input 4 15 2" xfId="3399"/>
    <cellStyle name="Input 4 15 2 2" xfId="7143"/>
    <cellStyle name="Input 4 16" xfId="1607"/>
    <cellStyle name="Input 4 16 2" xfId="3400"/>
    <cellStyle name="Input 4 16 2 2" xfId="7156"/>
    <cellStyle name="Input 4 16 3" xfId="6806"/>
    <cellStyle name="Input 4 17" xfId="1124"/>
    <cellStyle name="Input 4 17 2" xfId="3401"/>
    <cellStyle name="Input 4 17 2 2" xfId="7182"/>
    <cellStyle name="Input 4 17 3" xfId="6871"/>
    <cellStyle name="Input 4 18" xfId="3402"/>
    <cellStyle name="Input 4 18 2" xfId="3403"/>
    <cellStyle name="Input 4 18 2 2" xfId="7252"/>
    <cellStyle name="Input 4 18 3" xfId="6933"/>
    <cellStyle name="Input 4 19" xfId="3404"/>
    <cellStyle name="Input 4 19 2" xfId="3405"/>
    <cellStyle name="Input 4 19 2 2" xfId="7209"/>
    <cellStyle name="Input 4 19 3" xfId="6890"/>
    <cellStyle name="Input 4 2" xfId="354"/>
    <cellStyle name="Input 4 2 10" xfId="3406"/>
    <cellStyle name="Input 4 2 2" xfId="922"/>
    <cellStyle name="Input 4 2 2 2" xfId="3407"/>
    <cellStyle name="Input 4 2 2 3" xfId="3408"/>
    <cellStyle name="Input 4 2 3" xfId="788"/>
    <cellStyle name="Input 4 2 3 2" xfId="3409"/>
    <cellStyle name="Input 4 2 3 3" xfId="3410"/>
    <cellStyle name="Input 4 2 3 4" xfId="3411"/>
    <cellStyle name="Input 4 2 4" xfId="1352"/>
    <cellStyle name="Input 4 2 4 2" xfId="3412"/>
    <cellStyle name="Input 4 2 4 3" xfId="3413"/>
    <cellStyle name="Input 4 2 5" xfId="1611"/>
    <cellStyle name="Input 4 2 5 2" xfId="3414"/>
    <cellStyle name="Input 4 2 5 3" xfId="3415"/>
    <cellStyle name="Input 4 2 6" xfId="1134"/>
    <cellStyle name="Input 4 2 6 2" xfId="3416"/>
    <cellStyle name="Input 4 2 6 3" xfId="3417"/>
    <cellStyle name="Input 4 2 7" xfId="3418"/>
    <cellStyle name="Input 4 2 7 2" xfId="3419"/>
    <cellStyle name="Input 4 2 7 3" xfId="3420"/>
    <cellStyle name="Input 4 2 8" xfId="3421"/>
    <cellStyle name="Input 4 2 8 2" xfId="3422"/>
    <cellStyle name="Input 4 2 8 3" xfId="3423"/>
    <cellStyle name="Input 4 2 9" xfId="3424"/>
    <cellStyle name="Input 4 20" xfId="3425"/>
    <cellStyle name="Input 4 20 2" xfId="6630"/>
    <cellStyle name="Input 4 21" xfId="3426"/>
    <cellStyle name="Input 4 21 2" xfId="6964"/>
    <cellStyle name="Input 4 3" xfId="355"/>
    <cellStyle name="Input 4 3 10" xfId="3427"/>
    <cellStyle name="Input 4 3 2" xfId="923"/>
    <cellStyle name="Input 4 3 2 2" xfId="3428"/>
    <cellStyle name="Input 4 3 2 3" xfId="3429"/>
    <cellStyle name="Input 4 3 3" xfId="881"/>
    <cellStyle name="Input 4 3 3 2" xfId="3430"/>
    <cellStyle name="Input 4 3 3 3" xfId="3431"/>
    <cellStyle name="Input 4 3 3 4" xfId="3432"/>
    <cellStyle name="Input 4 3 4" xfId="1353"/>
    <cellStyle name="Input 4 3 4 2" xfId="3433"/>
    <cellStyle name="Input 4 3 4 3" xfId="3434"/>
    <cellStyle name="Input 4 3 5" xfId="1612"/>
    <cellStyle name="Input 4 3 5 2" xfId="3435"/>
    <cellStyle name="Input 4 3 5 3" xfId="3436"/>
    <cellStyle name="Input 4 3 6" xfId="1148"/>
    <cellStyle name="Input 4 3 6 2" xfId="3437"/>
    <cellStyle name="Input 4 3 6 3" xfId="3438"/>
    <cellStyle name="Input 4 3 7" xfId="3439"/>
    <cellStyle name="Input 4 3 7 2" xfId="3440"/>
    <cellStyle name="Input 4 3 7 3" xfId="3441"/>
    <cellStyle name="Input 4 3 8" xfId="3442"/>
    <cellStyle name="Input 4 3 8 2" xfId="3443"/>
    <cellStyle name="Input 4 3 8 3" xfId="3444"/>
    <cellStyle name="Input 4 3 9" xfId="3445"/>
    <cellStyle name="Input 4 4" xfId="356"/>
    <cellStyle name="Input 4 4 10" xfId="3446"/>
    <cellStyle name="Input 4 4 2" xfId="924"/>
    <cellStyle name="Input 4 4 2 2" xfId="3447"/>
    <cellStyle name="Input 4 4 2 3" xfId="3448"/>
    <cellStyle name="Input 4 4 3" xfId="787"/>
    <cellStyle name="Input 4 4 3 2" xfId="3449"/>
    <cellStyle name="Input 4 4 3 3" xfId="3450"/>
    <cellStyle name="Input 4 4 3 4" xfId="3451"/>
    <cellStyle name="Input 4 4 4" xfId="1354"/>
    <cellStyle name="Input 4 4 4 2" xfId="3452"/>
    <cellStyle name="Input 4 4 4 3" xfId="3453"/>
    <cellStyle name="Input 4 4 5" xfId="1613"/>
    <cellStyle name="Input 4 4 5 2" xfId="3454"/>
    <cellStyle name="Input 4 4 5 3" xfId="3455"/>
    <cellStyle name="Input 4 4 6" xfId="1123"/>
    <cellStyle name="Input 4 4 6 2" xfId="3456"/>
    <cellStyle name="Input 4 4 6 3" xfId="3457"/>
    <cellStyle name="Input 4 4 7" xfId="3458"/>
    <cellStyle name="Input 4 4 7 2" xfId="3459"/>
    <cellStyle name="Input 4 4 7 3" xfId="3460"/>
    <cellStyle name="Input 4 4 8" xfId="3461"/>
    <cellStyle name="Input 4 4 8 2" xfId="3462"/>
    <cellStyle name="Input 4 4 8 3" xfId="3463"/>
    <cellStyle name="Input 4 4 9" xfId="3464"/>
    <cellStyle name="Input 4 5" xfId="357"/>
    <cellStyle name="Input 4 5 10" xfId="3465"/>
    <cellStyle name="Input 4 5 2" xfId="925"/>
    <cellStyle name="Input 4 5 2 2" xfId="3466"/>
    <cellStyle name="Input 4 5 2 3" xfId="3467"/>
    <cellStyle name="Input 4 5 3" xfId="786"/>
    <cellStyle name="Input 4 5 3 2" xfId="3468"/>
    <cellStyle name="Input 4 5 3 3" xfId="3469"/>
    <cellStyle name="Input 4 5 3 4" xfId="3470"/>
    <cellStyle name="Input 4 5 4" xfId="1355"/>
    <cellStyle name="Input 4 5 4 2" xfId="3471"/>
    <cellStyle name="Input 4 5 4 3" xfId="3472"/>
    <cellStyle name="Input 4 5 5" xfId="1614"/>
    <cellStyle name="Input 4 5 5 2" xfId="3473"/>
    <cellStyle name="Input 4 5 5 3" xfId="3474"/>
    <cellStyle name="Input 4 5 6" xfId="1312"/>
    <cellStyle name="Input 4 5 6 2" xfId="3475"/>
    <cellStyle name="Input 4 5 6 3" xfId="3476"/>
    <cellStyle name="Input 4 5 7" xfId="3477"/>
    <cellStyle name="Input 4 5 7 2" xfId="3478"/>
    <cellStyle name="Input 4 5 7 3" xfId="3479"/>
    <cellStyle name="Input 4 5 8" xfId="3480"/>
    <cellStyle name="Input 4 5 8 2" xfId="3481"/>
    <cellStyle name="Input 4 5 8 3" xfId="3482"/>
    <cellStyle name="Input 4 5 9" xfId="3483"/>
    <cellStyle name="Input 4 6" xfId="358"/>
    <cellStyle name="Input 4 6 10" xfId="3484"/>
    <cellStyle name="Input 4 6 2" xfId="926"/>
    <cellStyle name="Input 4 6 2 2" xfId="3485"/>
    <cellStyle name="Input 4 6 2 3" xfId="3486"/>
    <cellStyle name="Input 4 6 3" xfId="785"/>
    <cellStyle name="Input 4 6 3 2" xfId="3487"/>
    <cellStyle name="Input 4 6 3 3" xfId="3488"/>
    <cellStyle name="Input 4 6 3 4" xfId="3489"/>
    <cellStyle name="Input 4 6 4" xfId="1356"/>
    <cellStyle name="Input 4 6 4 2" xfId="3490"/>
    <cellStyle name="Input 4 6 4 3" xfId="3491"/>
    <cellStyle name="Input 4 6 5" xfId="1615"/>
    <cellStyle name="Input 4 6 5 2" xfId="3492"/>
    <cellStyle name="Input 4 6 5 3" xfId="3493"/>
    <cellStyle name="Input 4 6 6" xfId="1637"/>
    <cellStyle name="Input 4 6 6 2" xfId="3494"/>
    <cellStyle name="Input 4 6 6 3" xfId="3495"/>
    <cellStyle name="Input 4 6 7" xfId="3496"/>
    <cellStyle name="Input 4 6 7 2" xfId="3497"/>
    <cellStyle name="Input 4 6 7 3" xfId="3498"/>
    <cellStyle name="Input 4 6 8" xfId="3499"/>
    <cellStyle name="Input 4 6 8 2" xfId="3500"/>
    <cellStyle name="Input 4 6 8 3" xfId="3501"/>
    <cellStyle name="Input 4 6 9" xfId="3502"/>
    <cellStyle name="Input 4 7" xfId="359"/>
    <cellStyle name="Input 4 7 10" xfId="3503"/>
    <cellStyle name="Input 4 7 2" xfId="927"/>
    <cellStyle name="Input 4 7 2 2" xfId="3504"/>
    <cellStyle name="Input 4 7 2 3" xfId="3505"/>
    <cellStyle name="Input 4 7 3" xfId="784"/>
    <cellStyle name="Input 4 7 3 2" xfId="3506"/>
    <cellStyle name="Input 4 7 3 3" xfId="3507"/>
    <cellStyle name="Input 4 7 3 4" xfId="3508"/>
    <cellStyle name="Input 4 7 4" xfId="1357"/>
    <cellStyle name="Input 4 7 4 2" xfId="3509"/>
    <cellStyle name="Input 4 7 4 3" xfId="3510"/>
    <cellStyle name="Input 4 7 5" xfId="1616"/>
    <cellStyle name="Input 4 7 5 2" xfId="3511"/>
    <cellStyle name="Input 4 7 5 3" xfId="3512"/>
    <cellStyle name="Input 4 7 6" xfId="1174"/>
    <cellStyle name="Input 4 7 6 2" xfId="3513"/>
    <cellStyle name="Input 4 7 6 3" xfId="3514"/>
    <cellStyle name="Input 4 7 7" xfId="3515"/>
    <cellStyle name="Input 4 7 7 2" xfId="3516"/>
    <cellStyle name="Input 4 7 7 3" xfId="3517"/>
    <cellStyle name="Input 4 7 8" xfId="3518"/>
    <cellStyle name="Input 4 7 8 2" xfId="3519"/>
    <cellStyle name="Input 4 7 8 3" xfId="3520"/>
    <cellStyle name="Input 4 7 9" xfId="3521"/>
    <cellStyle name="Input 4 8" xfId="360"/>
    <cellStyle name="Input 4 8 10" xfId="3522"/>
    <cellStyle name="Input 4 8 2" xfId="928"/>
    <cellStyle name="Input 4 8 2 2" xfId="3523"/>
    <cellStyle name="Input 4 8 2 3" xfId="3524"/>
    <cellStyle name="Input 4 8 3" xfId="837"/>
    <cellStyle name="Input 4 8 3 2" xfId="3525"/>
    <cellStyle name="Input 4 8 3 3" xfId="3526"/>
    <cellStyle name="Input 4 8 3 4" xfId="3527"/>
    <cellStyle name="Input 4 8 4" xfId="1358"/>
    <cellStyle name="Input 4 8 4 2" xfId="3528"/>
    <cellStyle name="Input 4 8 4 3" xfId="3529"/>
    <cellStyle name="Input 4 8 5" xfId="1617"/>
    <cellStyle name="Input 4 8 5 2" xfId="3530"/>
    <cellStyle name="Input 4 8 5 3" xfId="3531"/>
    <cellStyle name="Input 4 8 6" xfId="1202"/>
    <cellStyle name="Input 4 8 6 2" xfId="3532"/>
    <cellStyle name="Input 4 8 6 3" xfId="3533"/>
    <cellStyle name="Input 4 8 7" xfId="3534"/>
    <cellStyle name="Input 4 8 7 2" xfId="3535"/>
    <cellStyle name="Input 4 8 7 3" xfId="3536"/>
    <cellStyle name="Input 4 8 8" xfId="3537"/>
    <cellStyle name="Input 4 8 8 2" xfId="3538"/>
    <cellStyle name="Input 4 8 8 3" xfId="3539"/>
    <cellStyle name="Input 4 8 9" xfId="3540"/>
    <cellStyle name="Input 4 9" xfId="361"/>
    <cellStyle name="Input 4 9 10" xfId="3541"/>
    <cellStyle name="Input 4 9 2" xfId="929"/>
    <cellStyle name="Input 4 9 2 2" xfId="3542"/>
    <cellStyle name="Input 4 9 2 3" xfId="3543"/>
    <cellStyle name="Input 4 9 3" xfId="836"/>
    <cellStyle name="Input 4 9 3 2" xfId="3544"/>
    <cellStyle name="Input 4 9 3 3" xfId="3545"/>
    <cellStyle name="Input 4 9 3 4" xfId="3546"/>
    <cellStyle name="Input 4 9 4" xfId="1359"/>
    <cellStyle name="Input 4 9 4 2" xfId="3547"/>
    <cellStyle name="Input 4 9 4 3" xfId="3548"/>
    <cellStyle name="Input 4 9 5" xfId="1618"/>
    <cellStyle name="Input 4 9 5 2" xfId="3549"/>
    <cellStyle name="Input 4 9 5 3" xfId="3550"/>
    <cellStyle name="Input 4 9 6" xfId="1186"/>
    <cellStyle name="Input 4 9 6 2" xfId="3551"/>
    <cellStyle name="Input 4 9 6 3" xfId="3552"/>
    <cellStyle name="Input 4 9 7" xfId="3553"/>
    <cellStyle name="Input 4 9 7 2" xfId="3554"/>
    <cellStyle name="Input 4 9 7 3" xfId="3555"/>
    <cellStyle name="Input 4 9 8" xfId="3556"/>
    <cellStyle name="Input 4 9 8 2" xfId="3557"/>
    <cellStyle name="Input 4 9 8 3" xfId="3558"/>
    <cellStyle name="Input 4 9 9" xfId="3559"/>
    <cellStyle name="Input 5" xfId="362"/>
    <cellStyle name="Input 5 10" xfId="3560"/>
    <cellStyle name="Input 5 10 2" xfId="6207"/>
    <cellStyle name="Input 5 2" xfId="930"/>
    <cellStyle name="Input 5 2 2" xfId="3561"/>
    <cellStyle name="Input 5 2 2 2" xfId="6968"/>
    <cellStyle name="Input 5 2 3" xfId="3562"/>
    <cellStyle name="Input 5 2 3 2" xfId="7043"/>
    <cellStyle name="Input 5 2 4" xfId="6093"/>
    <cellStyle name="Input 5 3" xfId="783"/>
    <cellStyle name="Input 5 3 2" xfId="3563"/>
    <cellStyle name="Input 5 3 2 2" xfId="6857"/>
    <cellStyle name="Input 5 3 3" xfId="3564"/>
    <cellStyle name="Input 5 3 3 2" xfId="7173"/>
    <cellStyle name="Input 5 3 4" xfId="6180"/>
    <cellStyle name="Input 5 4" xfId="1360"/>
    <cellStyle name="Input 5 4 2" xfId="3565"/>
    <cellStyle name="Input 5 4 2 2" xfId="7074"/>
    <cellStyle name="Input 5 5" xfId="1619"/>
    <cellStyle name="Input 5 5 2" xfId="3566"/>
    <cellStyle name="Input 5 5 2 2" xfId="7193"/>
    <cellStyle name="Input 5 5 3" xfId="6880"/>
    <cellStyle name="Input 5 6" xfId="1147"/>
    <cellStyle name="Input 5 6 2" xfId="3567"/>
    <cellStyle name="Input 5 6 2 2" xfId="7140"/>
    <cellStyle name="Input 5 6 3" xfId="6779"/>
    <cellStyle name="Input 5 7" xfId="3568"/>
    <cellStyle name="Input 5 7 2" xfId="3569"/>
    <cellStyle name="Input 5 7 2 2" xfId="7256"/>
    <cellStyle name="Input 5 7 3" xfId="6937"/>
    <cellStyle name="Input 5 8" xfId="3570"/>
    <cellStyle name="Input 5 8 2" xfId="3571"/>
    <cellStyle name="Input 5 8 2 2" xfId="7211"/>
    <cellStyle name="Input 5 8 3" xfId="6892"/>
    <cellStyle name="Input 5 9" xfId="3572"/>
    <cellStyle name="Input 5 9 2" xfId="6243"/>
    <cellStyle name="Input 6" xfId="363"/>
    <cellStyle name="Input 6 10" xfId="3573"/>
    <cellStyle name="Input 6 10 2" xfId="6638"/>
    <cellStyle name="Input 6 2" xfId="931"/>
    <cellStyle name="Input 6 2 2" xfId="3574"/>
    <cellStyle name="Input 6 2 2 2" xfId="6983"/>
    <cellStyle name="Input 6 2 3" xfId="3575"/>
    <cellStyle name="Input 6 2 3 2" xfId="6987"/>
    <cellStyle name="Input 6 2 4" xfId="6094"/>
    <cellStyle name="Input 6 3" xfId="782"/>
    <cellStyle name="Input 6 3 2" xfId="3576"/>
    <cellStyle name="Input 6 3 2 2" xfId="6670"/>
    <cellStyle name="Input 6 3 3" xfId="3577"/>
    <cellStyle name="Input 6 3 3 2" xfId="7091"/>
    <cellStyle name="Input 6 3 4" xfId="6181"/>
    <cellStyle name="Input 6 4" xfId="1361"/>
    <cellStyle name="Input 6 4 2" xfId="3578"/>
    <cellStyle name="Input 6 4 2 2" xfId="7179"/>
    <cellStyle name="Input 6 5" xfId="1620"/>
    <cellStyle name="Input 6 5 2" xfId="3579"/>
    <cellStyle name="Input 6 5 2 2" xfId="7096"/>
    <cellStyle name="Input 6 5 3" xfId="6677"/>
    <cellStyle name="Input 6 6" xfId="1156"/>
    <cellStyle name="Input 6 6 2" xfId="3580"/>
    <cellStyle name="Input 6 6 2 2" xfId="7162"/>
    <cellStyle name="Input 6 6 3" xfId="6847"/>
    <cellStyle name="Input 6 7" xfId="3581"/>
    <cellStyle name="Input 6 7 2" xfId="3582"/>
    <cellStyle name="Input 6 7 2 2" xfId="7186"/>
    <cellStyle name="Input 6 7 3" xfId="6875"/>
    <cellStyle name="Input 6 8" xfId="3583"/>
    <cellStyle name="Input 6 8 2" xfId="3584"/>
    <cellStyle name="Input 6 8 2 2" xfId="7217"/>
    <cellStyle name="Input 6 8 3" xfId="6898"/>
    <cellStyle name="Input 6 9" xfId="3585"/>
    <cellStyle name="Input 6 9 2" xfId="6235"/>
    <cellStyle name="Input 7" xfId="364"/>
    <cellStyle name="Input 7 10" xfId="3586"/>
    <cellStyle name="Input 7 10 2" xfId="7044"/>
    <cellStyle name="Input 7 2" xfId="932"/>
    <cellStyle name="Input 7 2 2" xfId="3587"/>
    <cellStyle name="Input 7 2 2 2" xfId="6995"/>
    <cellStyle name="Input 7 2 3" xfId="3588"/>
    <cellStyle name="Input 7 2 3 2" xfId="6945"/>
    <cellStyle name="Input 7 2 4" xfId="6095"/>
    <cellStyle name="Input 7 3" xfId="835"/>
    <cellStyle name="Input 7 3 2" xfId="3589"/>
    <cellStyle name="Input 7 3 2 2" xfId="6667"/>
    <cellStyle name="Input 7 3 3" xfId="3590"/>
    <cellStyle name="Input 7 3 3 2" xfId="7088"/>
    <cellStyle name="Input 7 3 4" xfId="6182"/>
    <cellStyle name="Input 7 4" xfId="1362"/>
    <cellStyle name="Input 7 4 2" xfId="3591"/>
    <cellStyle name="Input 7 4 2 2" xfId="7199"/>
    <cellStyle name="Input 7 5" xfId="1621"/>
    <cellStyle name="Input 7 5 2" xfId="3592"/>
    <cellStyle name="Input 7 5 2 2" xfId="7147"/>
    <cellStyle name="Input 7 5 3" xfId="6787"/>
    <cellStyle name="Input 7 6" xfId="1393"/>
    <cellStyle name="Input 7 6 2" xfId="3593"/>
    <cellStyle name="Input 7 6 2 2" xfId="7168"/>
    <cellStyle name="Input 7 6 3" xfId="6852"/>
    <cellStyle name="Input 7 7" xfId="3594"/>
    <cellStyle name="Input 7 7 2" xfId="3595"/>
    <cellStyle name="Input 7 7 2 2" xfId="7234"/>
    <cellStyle name="Input 7 7 3" xfId="6915"/>
    <cellStyle name="Input 7 8" xfId="3596"/>
    <cellStyle name="Input 7 8 2" xfId="3597"/>
    <cellStyle name="Input 7 8 2 2" xfId="7255"/>
    <cellStyle name="Input 7 8 3" xfId="6936"/>
    <cellStyle name="Input 7 9" xfId="3598"/>
    <cellStyle name="Input 7 9 2" xfId="6488"/>
    <cellStyle name="Input 8" xfId="365"/>
    <cellStyle name="Input 8 10" xfId="3599"/>
    <cellStyle name="Input 8 10 2" xfId="6971"/>
    <cellStyle name="Input 8 2" xfId="933"/>
    <cellStyle name="Input 8 2 2" xfId="3600"/>
    <cellStyle name="Input 8 2 2 2" xfId="6967"/>
    <cellStyle name="Input 8 2 3" xfId="3601"/>
    <cellStyle name="Input 8 2 3 2" xfId="7046"/>
    <cellStyle name="Input 8 2 4" xfId="6096"/>
    <cellStyle name="Input 8 3" xfId="834"/>
    <cellStyle name="Input 8 3 2" xfId="3602"/>
    <cellStyle name="Input 8 3 2 2" xfId="6668"/>
    <cellStyle name="Input 8 3 3" xfId="3603"/>
    <cellStyle name="Input 8 3 3 2" xfId="7089"/>
    <cellStyle name="Input 8 3 4" xfId="6183"/>
    <cellStyle name="Input 8 4" xfId="1363"/>
    <cellStyle name="Input 8 4 2" xfId="3604"/>
    <cellStyle name="Input 8 4 2 2" xfId="7208"/>
    <cellStyle name="Input 8 5" xfId="1622"/>
    <cellStyle name="Input 8 5 2" xfId="3605"/>
    <cellStyle name="Input 8 5 2 2" xfId="7176"/>
    <cellStyle name="Input 8 5 3" xfId="6860"/>
    <cellStyle name="Input 8 6" xfId="1157"/>
    <cellStyle name="Input 8 6 2" xfId="3606"/>
    <cellStyle name="Input 8 6 2 2" xfId="7219"/>
    <cellStyle name="Input 8 6 3" xfId="6900"/>
    <cellStyle name="Input 8 7" xfId="3607"/>
    <cellStyle name="Input 8 7 2" xfId="3608"/>
    <cellStyle name="Input 8 7 2 2" xfId="7210"/>
    <cellStyle name="Input 8 7 3" xfId="6891"/>
    <cellStyle name="Input 8 8" xfId="3609"/>
    <cellStyle name="Input 8 8 2" xfId="3610"/>
    <cellStyle name="Input 8 8 2 2" xfId="7201"/>
    <cellStyle name="Input 8 8 3" xfId="6886"/>
    <cellStyle name="Input 8 9" xfId="3611"/>
    <cellStyle name="Input 8 9 2" xfId="6234"/>
    <cellStyle name="Input 9" xfId="366"/>
    <cellStyle name="Input 9 10" xfId="3612"/>
    <cellStyle name="Input 9 10 2" xfId="6628"/>
    <cellStyle name="Input 9 2" xfId="934"/>
    <cellStyle name="Input 9 2 2" xfId="3613"/>
    <cellStyle name="Input 9 2 2 2" xfId="6980"/>
    <cellStyle name="Input 9 2 3" xfId="3614"/>
    <cellStyle name="Input 9 2 3 2" xfId="6958"/>
    <cellStyle name="Input 9 2 4" xfId="6097"/>
    <cellStyle name="Input 9 3" xfId="781"/>
    <cellStyle name="Input 9 3 2" xfId="3615"/>
    <cellStyle name="Input 9 3 2 2" xfId="6844"/>
    <cellStyle name="Input 9 3 3" xfId="3616"/>
    <cellStyle name="Input 9 3 3 2" xfId="7158"/>
    <cellStyle name="Input 9 3 4" xfId="6184"/>
    <cellStyle name="Input 9 4" xfId="1364"/>
    <cellStyle name="Input 9 4 2" xfId="3617"/>
    <cellStyle name="Input 9 4 2 2" xfId="7163"/>
    <cellStyle name="Input 9 5" xfId="1623"/>
    <cellStyle name="Input 9 5 2" xfId="3618"/>
    <cellStyle name="Input 9 5 2 2" xfId="7187"/>
    <cellStyle name="Input 9 5 3" xfId="6876"/>
    <cellStyle name="Input 9 6" xfId="1162"/>
    <cellStyle name="Input 9 6 2" xfId="3619"/>
    <cellStyle name="Input 9 6 2 2" xfId="7098"/>
    <cellStyle name="Input 9 6 3" xfId="6678"/>
    <cellStyle name="Input 9 7" xfId="3620"/>
    <cellStyle name="Input 9 7 2" xfId="3621"/>
    <cellStyle name="Input 9 7 2 2" xfId="7248"/>
    <cellStyle name="Input 9 7 3" xfId="6929"/>
    <cellStyle name="Input 9 8" xfId="3622"/>
    <cellStyle name="Input 9 8 2" xfId="3623"/>
    <cellStyle name="Input 9 8 2 2" xfId="7159"/>
    <cellStyle name="Input 9 8 3" xfId="6845"/>
    <cellStyle name="Input 9 9" xfId="3624"/>
    <cellStyle name="Input 9 9 2" xfId="6567"/>
    <cellStyle name="Linked Cell" xfId="617" builtinId="24" customBuiltin="1"/>
    <cellStyle name="Linked Cell 2" xfId="142"/>
    <cellStyle name="Linked Cell 2 2" xfId="3625"/>
    <cellStyle name="Linked Cell 3" xfId="143"/>
    <cellStyle name="Linked Cell 3 2" xfId="3626"/>
    <cellStyle name="Linked Cell 3 3" xfId="3627"/>
    <cellStyle name="Linked Cell 4" xfId="367"/>
    <cellStyle name="Linked Cell 5" xfId="368"/>
    <cellStyle name="N1" xfId="144"/>
    <cellStyle name="N1 2" xfId="145"/>
    <cellStyle name="N1 3" xfId="146"/>
    <cellStyle name="N1 4" xfId="147"/>
    <cellStyle name="N1_BYT12" xfId="3628"/>
    <cellStyle name="Neutral" xfId="1103" builtinId="28" customBuiltin="1"/>
    <cellStyle name="Neutral 2" xfId="148"/>
    <cellStyle name="Neutral 2 2" xfId="3629"/>
    <cellStyle name="Neutral 3" xfId="149"/>
    <cellStyle name="Neutral 3 2" xfId="3630"/>
    <cellStyle name="Neutral 3 3" xfId="3631"/>
    <cellStyle name="Neutral 4" xfId="369"/>
    <cellStyle name="Neutral 5" xfId="370"/>
    <cellStyle name="Neutral 6" xfId="642"/>
    <cellStyle name="Normal" xfId="0" builtinId="0"/>
    <cellStyle name="Normal 10" xfId="150"/>
    <cellStyle name="Normal 10 2" xfId="151"/>
    <cellStyle name="Normal 10 2 2" xfId="371"/>
    <cellStyle name="Normal 10 2 2 2" xfId="720"/>
    <cellStyle name="Normal 10 2 2 2 2" xfId="3632"/>
    <cellStyle name="Normal 10 2 2 2 2 2" xfId="6389"/>
    <cellStyle name="Normal 10 2 2 2 3" xfId="6098"/>
    <cellStyle name="Normal 10 2 2 3" xfId="1366"/>
    <cellStyle name="Normal 10 2 2 3 2" xfId="6569"/>
    <cellStyle name="Normal 10 2 2 4" xfId="3633"/>
    <cellStyle name="Normal 10 2 2 4 2" xfId="6782"/>
    <cellStyle name="Normal 10 2 2 5" xfId="3634"/>
    <cellStyle name="Normal 10 2 2 5 2" xfId="6227"/>
    <cellStyle name="Normal 10 2 2 6" xfId="5855"/>
    <cellStyle name="Normal 10 2 3" xfId="7269"/>
    <cellStyle name="Normal 10 3" xfId="372"/>
    <cellStyle name="Normal 10 4" xfId="373"/>
    <cellStyle name="Normal 10 5" xfId="687"/>
    <cellStyle name="Normal 10 5 2" xfId="3635"/>
    <cellStyle name="Normal 10 5 2 2" xfId="6037"/>
    <cellStyle name="Normal 10 5 3" xfId="3636"/>
    <cellStyle name="Normal 10 5 3 2" xfId="6490"/>
    <cellStyle name="Normal 10 5 4" xfId="5822"/>
    <cellStyle name="Normal 10 6" xfId="1141"/>
    <cellStyle name="Normal 10 6 2" xfId="3637"/>
    <cellStyle name="Normal 10 6 2 2" xfId="6658"/>
    <cellStyle name="Normal 10 6 3" xfId="5970"/>
    <cellStyle name="Normal 10 7" xfId="3638"/>
    <cellStyle name="Normal 10 8" xfId="5755"/>
    <cellStyle name="Normal 100" xfId="234"/>
    <cellStyle name="Normal 100 2" xfId="718"/>
    <cellStyle name="Normal 100 2 2" xfId="1835"/>
    <cellStyle name="Normal 100 2 2 2" xfId="6475"/>
    <cellStyle name="Normal 100 2 3" xfId="6068"/>
    <cellStyle name="Normal 100 3" xfId="1545"/>
    <cellStyle name="Normal 100 3 2" xfId="6623"/>
    <cellStyle name="Normal 100 4" xfId="3639"/>
    <cellStyle name="Normal 100 4 2" xfId="6865"/>
    <cellStyle name="Normal 100 5" xfId="3640"/>
    <cellStyle name="Normal 100 5 2" xfId="6352"/>
    <cellStyle name="Normal 100 6" xfId="5853"/>
    <cellStyle name="Normal 101" xfId="374"/>
    <cellStyle name="Normal 101 2" xfId="721"/>
    <cellStyle name="Normal 101 2 2" xfId="3641"/>
    <cellStyle name="Normal 101 2 2 2" xfId="6476"/>
    <cellStyle name="Normal 101 2 3" xfId="6099"/>
    <cellStyle name="Normal 101 3" xfId="1546"/>
    <cellStyle name="Normal 101 3 2" xfId="6624"/>
    <cellStyle name="Normal 101 4" xfId="3642"/>
    <cellStyle name="Normal 101 4 2" xfId="6866"/>
    <cellStyle name="Normal 101 5" xfId="3643"/>
    <cellStyle name="Normal 101 5 2" xfId="6353"/>
    <cellStyle name="Normal 101 6" xfId="5856"/>
    <cellStyle name="Normal 102" xfId="375"/>
    <cellStyle name="Normal 102 2" xfId="722"/>
    <cellStyle name="Normal 102 2 2" xfId="3644"/>
    <cellStyle name="Normal 102 2 2 2" xfId="6625"/>
    <cellStyle name="Normal 102 2 3" xfId="6100"/>
    <cellStyle name="Normal 102 3" xfId="1547"/>
    <cellStyle name="Normal 102 3 2" xfId="6867"/>
    <cellStyle name="Normal 102 4" xfId="3645"/>
    <cellStyle name="Normal 102 5" xfId="5857"/>
    <cellStyle name="Normal 103" xfId="376"/>
    <cellStyle name="Normal 103 2" xfId="723"/>
    <cellStyle name="Normal 103 2 2" xfId="3646"/>
    <cellStyle name="Normal 103 2 2 2" xfId="6626"/>
    <cellStyle name="Normal 103 2 3" xfId="6101"/>
    <cellStyle name="Normal 103 3" xfId="1548"/>
    <cellStyle name="Normal 103 3 2" xfId="6868"/>
    <cellStyle name="Normal 103 4" xfId="3647"/>
    <cellStyle name="Normal 103 4 2" xfId="6358"/>
    <cellStyle name="Normal 103 5" xfId="5858"/>
    <cellStyle name="Normal 104" xfId="606"/>
    <cellStyle name="Normal 104 2" xfId="778"/>
    <cellStyle name="Normal 104 2 2" xfId="6185"/>
    <cellStyle name="Normal 104 3" xfId="5933"/>
    <cellStyle name="Normal 105" xfId="650"/>
    <cellStyle name="Normal 105 2" xfId="3648"/>
    <cellStyle name="Normal 105 2 2" xfId="6942"/>
    <cellStyle name="Normal 105 3" xfId="5925"/>
    <cellStyle name="Normal 106" xfId="640"/>
    <cellStyle name="Normal 106 2" xfId="6186"/>
    <cellStyle name="Normal 107" xfId="1100"/>
    <cellStyle name="Normal 107 2" xfId="6187"/>
    <cellStyle name="Normal 108" xfId="1101"/>
    <cellStyle name="Normal 108 2" xfId="6188"/>
    <cellStyle name="Normal 109" xfId="1110"/>
    <cellStyle name="Normal 109 2" xfId="6189"/>
    <cellStyle name="Normal 11" xfId="152"/>
    <cellStyle name="Normal 11 2" xfId="153"/>
    <cellStyle name="Normal 11 2 2" xfId="3649"/>
    <cellStyle name="Normal 11 2 3" xfId="3650"/>
    <cellStyle name="Normal 11 3" xfId="228"/>
    <cellStyle name="Normal 11 4" xfId="377"/>
    <cellStyle name="Normal 11 5" xfId="3651"/>
    <cellStyle name="Normal 11 6" xfId="3652"/>
    <cellStyle name="Normal 11 7" xfId="7270"/>
    <cellStyle name="Normal 110" xfId="3653"/>
    <cellStyle name="Normal 110 2" xfId="6190"/>
    <cellStyle name="Normal 111" xfId="3654"/>
    <cellStyle name="Normal 111 2" xfId="6191"/>
    <cellStyle name="Normal 112" xfId="3655"/>
    <cellStyle name="Normal 112 2" xfId="7262"/>
    <cellStyle name="Normal 113" xfId="3656"/>
    <cellStyle name="Normal 113 2" xfId="7263"/>
    <cellStyle name="Normal 114" xfId="3657"/>
    <cellStyle name="Normal 114 2" xfId="7264"/>
    <cellStyle name="Normal 115" xfId="5718"/>
    <cellStyle name="Normal 116" xfId="7265"/>
    <cellStyle name="Normal 117" xfId="7266"/>
    <cellStyle name="Normal 12" xfId="154"/>
    <cellStyle name="Normal 12 10" xfId="7271"/>
    <cellStyle name="Normal 12 2" xfId="155"/>
    <cellStyle name="Normal 12 3" xfId="156"/>
    <cellStyle name="Normal 12 3 2" xfId="3658"/>
    <cellStyle name="Normal 12 4" xfId="378"/>
    <cellStyle name="Normal 12 5" xfId="688"/>
    <cellStyle name="Normal 12 5 2" xfId="3659"/>
    <cellStyle name="Normal 12 5 2 2" xfId="6038"/>
    <cellStyle name="Normal 12 5 3" xfId="3660"/>
    <cellStyle name="Normal 12 5 3 2" xfId="6377"/>
    <cellStyle name="Normal 12 5 4" xfId="5823"/>
    <cellStyle name="Normal 12 6" xfId="1159"/>
    <cellStyle name="Normal 12 6 2" xfId="3661"/>
    <cellStyle name="Normal 12 6 2 2" xfId="6493"/>
    <cellStyle name="Normal 12 6 3" xfId="5971"/>
    <cellStyle name="Normal 12 7" xfId="3662"/>
    <cellStyle name="Normal 12 7 2" xfId="6662"/>
    <cellStyle name="Normal 12 8" xfId="3663"/>
    <cellStyle name="Normal 12 8 2" xfId="6198"/>
    <cellStyle name="Normal 12 9" xfId="5756"/>
    <cellStyle name="Normal 13" xfId="157"/>
    <cellStyle name="Normal 13 2" xfId="379"/>
    <cellStyle name="Normal 13 3" xfId="380"/>
    <cellStyle name="Normal 13 4" xfId="3664"/>
    <cellStyle name="Normal 13 4 2" xfId="6378"/>
    <cellStyle name="Normal 13 5" xfId="3665"/>
    <cellStyle name="Normal 13 6" xfId="3666"/>
    <cellStyle name="Normal 13 6 2" xfId="6199"/>
    <cellStyle name="Normal 13 7" xfId="7272"/>
    <cellStyle name="Normal 14" xfId="158"/>
    <cellStyle name="Normal 14 2" xfId="381"/>
    <cellStyle name="Normal 14 3" xfId="382"/>
    <cellStyle name="Normal 14 4" xfId="383"/>
    <cellStyle name="Normal 14 5" xfId="3667"/>
    <cellStyle name="Normal 14 6" xfId="7273"/>
    <cellStyle name="Normal 15" xfId="159"/>
    <cellStyle name="Normal 15 10" xfId="7274"/>
    <cellStyle name="Normal 15 2" xfId="384"/>
    <cellStyle name="Normal 15 3" xfId="385"/>
    <cellStyle name="Normal 15 4" xfId="386"/>
    <cellStyle name="Normal 15 4 2" xfId="724"/>
    <cellStyle name="Normal 15 4 2 2" xfId="3668"/>
    <cellStyle name="Normal 15 4 2 2 2" xfId="6391"/>
    <cellStyle name="Normal 15 4 2 3" xfId="6102"/>
    <cellStyle name="Normal 15 4 3" xfId="1370"/>
    <cellStyle name="Normal 15 4 3 2" xfId="6570"/>
    <cellStyle name="Normal 15 4 4" xfId="3669"/>
    <cellStyle name="Normal 15 4 4 2" xfId="6786"/>
    <cellStyle name="Normal 15 4 5" xfId="3670"/>
    <cellStyle name="Normal 15 4 5 2" xfId="6253"/>
    <cellStyle name="Normal 15 4 6" xfId="5859"/>
    <cellStyle name="Normal 15 5" xfId="689"/>
    <cellStyle name="Normal 15 5 2" xfId="3671"/>
    <cellStyle name="Normal 15 5 2 2" xfId="6039"/>
    <cellStyle name="Normal 15 5 3" xfId="3672"/>
    <cellStyle name="Normal 15 5 3 2" xfId="6381"/>
    <cellStyle name="Normal 15 5 4" xfId="5824"/>
    <cellStyle name="Normal 15 6" xfId="1165"/>
    <cellStyle name="Normal 15 6 2" xfId="3673"/>
    <cellStyle name="Normal 15 6 2 2" xfId="6495"/>
    <cellStyle name="Normal 15 6 3" xfId="5972"/>
    <cellStyle name="Normal 15 7" xfId="3674"/>
    <cellStyle name="Normal 15 7 2" xfId="6666"/>
    <cellStyle name="Normal 15 8" xfId="3675"/>
    <cellStyle name="Normal 15 8 2" xfId="6202"/>
    <cellStyle name="Normal 15 9" xfId="5757"/>
    <cellStyle name="Normal 16" xfId="160"/>
    <cellStyle name="Normal 16 2" xfId="387"/>
    <cellStyle name="Normal 16 3" xfId="388"/>
    <cellStyle name="Normal 16 4" xfId="3676"/>
    <cellStyle name="Normal 16 5" xfId="7275"/>
    <cellStyle name="Normal 17" xfId="161"/>
    <cellStyle name="Normal 17 2" xfId="389"/>
    <cellStyle name="Normal 17 3" xfId="390"/>
    <cellStyle name="Normal 17 4" xfId="690"/>
    <cellStyle name="Normal 17 4 2" xfId="3677"/>
    <cellStyle name="Normal 17 4 2 2" xfId="6040"/>
    <cellStyle name="Normal 17 4 3" xfId="3678"/>
    <cellStyle name="Normal 17 4 3 2" xfId="6384"/>
    <cellStyle name="Normal 17 4 4" xfId="5825"/>
    <cellStyle name="Normal 17 5" xfId="1175"/>
    <cellStyle name="Normal 17 5 2" xfId="3679"/>
    <cellStyle name="Normal 17 5 2 2" xfId="6497"/>
    <cellStyle name="Normal 17 5 3" xfId="5973"/>
    <cellStyle name="Normal 17 6" xfId="3680"/>
    <cellStyle name="Normal 17 6 2" xfId="6674"/>
    <cellStyle name="Normal 17 7" xfId="3681"/>
    <cellStyle name="Normal 17 7 2" xfId="6213"/>
    <cellStyle name="Normal 17 8" xfId="5758"/>
    <cellStyle name="Normal 17 9" xfId="7276"/>
    <cellStyle name="Normal 18" xfId="162"/>
    <cellStyle name="Normal 18 2" xfId="391"/>
    <cellStyle name="Normal 18 3" xfId="392"/>
    <cellStyle name="Normal 18 4" xfId="3682"/>
    <cellStyle name="Normal 18 4 2" xfId="6385"/>
    <cellStyle name="Normal 18 5" xfId="3683"/>
    <cellStyle name="Normal 18 6" xfId="3684"/>
    <cellStyle name="Normal 18 6 2" xfId="6214"/>
    <cellStyle name="Normal 18 7" xfId="7277"/>
    <cellStyle name="Normal 19" xfId="163"/>
    <cellStyle name="Normal 19 2" xfId="393"/>
    <cellStyle name="Normal 19 3" xfId="394"/>
    <cellStyle name="Normal 19 4" xfId="691"/>
    <cellStyle name="Normal 19 4 2" xfId="3685"/>
    <cellStyle name="Normal 19 4 2 2" xfId="6041"/>
    <cellStyle name="Normal 19 4 3" xfId="3686"/>
    <cellStyle name="Normal 19 4 3 2" xfId="6499"/>
    <cellStyle name="Normal 19 4 4" xfId="5826"/>
    <cellStyle name="Normal 19 5" xfId="1190"/>
    <cellStyle name="Normal 19 5 2" xfId="3687"/>
    <cellStyle name="Normal 19 5 2 2" xfId="6685"/>
    <cellStyle name="Normal 19 5 3" xfId="5974"/>
    <cellStyle name="Normal 19 6" xfId="3688"/>
    <cellStyle name="Normal 19 7" xfId="5759"/>
    <cellStyle name="Normal 19 8" xfId="7267"/>
    <cellStyle name="Normal 2" xfId="164"/>
    <cellStyle name="Normal 2 10" xfId="3689"/>
    <cellStyle name="Normal 2 10 2" xfId="3690"/>
    <cellStyle name="Normal 2 10 2 2" xfId="6479"/>
    <cellStyle name="Normal 2 10 3" xfId="6357"/>
    <cellStyle name="Normal 2 2" xfId="165"/>
    <cellStyle name="Normal 2 2 10" xfId="3691"/>
    <cellStyle name="Normal 2 2 11" xfId="5760"/>
    <cellStyle name="Normal 2 2 2" xfId="166"/>
    <cellStyle name="Normal 2 2 2 2" xfId="167"/>
    <cellStyle name="Normal 2 2 2 3" xfId="168"/>
    <cellStyle name="Normal 2 2 2 3 2" xfId="693"/>
    <cellStyle name="Normal 2 2 2 3 2 2" xfId="3692"/>
    <cellStyle name="Normal 2 2 2 3 2 2 2" xfId="6043"/>
    <cellStyle name="Normal 2 2 2 3 2 3" xfId="3693"/>
    <cellStyle name="Normal 2 2 2 3 2 3 2" xfId="6422"/>
    <cellStyle name="Normal 2 2 2 3 2 4" xfId="5828"/>
    <cellStyle name="Normal 2 2 2 3 3" xfId="1197"/>
    <cellStyle name="Normal 2 2 2 3 3 2" xfId="3694"/>
    <cellStyle name="Normal 2 2 2 3 3 2 2" xfId="6503"/>
    <cellStyle name="Normal 2 2 2 3 3 3" xfId="5976"/>
    <cellStyle name="Normal 2 2 2 3 4" xfId="3695"/>
    <cellStyle name="Normal 2 2 2 3 4 2" xfId="6691"/>
    <cellStyle name="Normal 2 2 2 3 5" xfId="3696"/>
    <cellStyle name="Normal 2 2 2 3 5 2" xfId="6298"/>
    <cellStyle name="Normal 2 2 2 3 6" xfId="5761"/>
    <cellStyle name="Normal 2 2 3" xfId="169"/>
    <cellStyle name="Normal 2 2 4" xfId="395"/>
    <cellStyle name="Normal 2 2 5" xfId="692"/>
    <cellStyle name="Normal 2 2 5 2" xfId="3697"/>
    <cellStyle name="Normal 2 2 5 2 2" xfId="6042"/>
    <cellStyle name="Normal 2 2 5 3" xfId="3698"/>
    <cellStyle name="Normal 2 2 5 4" xfId="5827"/>
    <cellStyle name="Normal 2 2 6" xfId="1115"/>
    <cellStyle name="Normal 2 2 6 2" xfId="3699"/>
    <cellStyle name="Normal 2 2 6 2 2" xfId="6374"/>
    <cellStyle name="Normal 2 2 6 3" xfId="5975"/>
    <cellStyle name="Normal 2 2 7" xfId="3700"/>
    <cellStyle name="Normal 2 2 7 2" xfId="6483"/>
    <cellStyle name="Normal 2 2 8" xfId="3701"/>
    <cellStyle name="Normal 2 2 8 2" xfId="6645"/>
    <cellStyle name="Normal 2 2 9" xfId="3702"/>
    <cellStyle name="Normal 2 2 9 2" xfId="6195"/>
    <cellStyle name="Normal 2 3" xfId="170"/>
    <cellStyle name="Normal 2 3 2" xfId="171"/>
    <cellStyle name="Normal 2 3 3" xfId="3703"/>
    <cellStyle name="Normal 2 4" xfId="172"/>
    <cellStyle name="Normal 2 4 2" xfId="173"/>
    <cellStyle name="Normal 2 4 2 2" xfId="694"/>
    <cellStyle name="Normal 2 4 2 2 2" xfId="3704"/>
    <cellStyle name="Normal 2 4 2 2 2 2" xfId="6044"/>
    <cellStyle name="Normal 2 4 2 2 3" xfId="3705"/>
    <cellStyle name="Normal 2 4 2 2 3 2" xfId="6393"/>
    <cellStyle name="Normal 2 4 2 2 4" xfId="5829"/>
    <cellStyle name="Normal 2 4 2 3" xfId="1171"/>
    <cellStyle name="Normal 2 4 2 3 2" xfId="3706"/>
    <cellStyle name="Normal 2 4 2 3 2 2" xfId="6496"/>
    <cellStyle name="Normal 2 4 2 3 3" xfId="5977"/>
    <cellStyle name="Normal 2 4 2 4" xfId="3707"/>
    <cellStyle name="Normal 2 4 2 4 2" xfId="6673"/>
    <cellStyle name="Normal 2 4 2 5" xfId="3708"/>
    <cellStyle name="Normal 2 4 2 5 2" xfId="6255"/>
    <cellStyle name="Normal 2 4 2 6" xfId="5762"/>
    <cellStyle name="Normal 2 5" xfId="174"/>
    <cellStyle name="Normal 2 6" xfId="175"/>
    <cellStyle name="Normal 2 7" xfId="176"/>
    <cellStyle name="Normal 2 7 2" xfId="695"/>
    <cellStyle name="Normal 2 7 2 2" xfId="3709"/>
    <cellStyle name="Normal 2 7 2 2 2" xfId="6045"/>
    <cellStyle name="Normal 2 7 2 3" xfId="3710"/>
    <cellStyle name="Normal 2 7 2 3 2" xfId="6498"/>
    <cellStyle name="Normal 2 7 2 4" xfId="5830"/>
    <cellStyle name="Normal 2 7 3" xfId="1189"/>
    <cellStyle name="Normal 2 7 3 2" xfId="3711"/>
    <cellStyle name="Normal 2 7 3 2 2" xfId="6684"/>
    <cellStyle name="Normal 2 7 3 3" xfId="5978"/>
    <cellStyle name="Normal 2 7 4" xfId="3712"/>
    <cellStyle name="Normal 2 7 5" xfId="5763"/>
    <cellStyle name="Normal 2 8" xfId="232"/>
    <cellStyle name="Normal 2 8 2" xfId="1372"/>
    <cellStyle name="Normal 2 8 2 2" xfId="6390"/>
    <cellStyle name="Normal 2 8 3" xfId="3713"/>
    <cellStyle name="Normal 2 8 3 2" xfId="6571"/>
    <cellStyle name="Normal 2 8 4" xfId="3714"/>
    <cellStyle name="Normal 2 8 4 2" xfId="6788"/>
    <cellStyle name="Normal 2 8 5" xfId="3715"/>
    <cellStyle name="Normal 2 8 5 2" xfId="6252"/>
    <cellStyle name="Normal 2 9" xfId="3716"/>
    <cellStyle name="Normal 2_Book4" xfId="396"/>
    <cellStyle name="Normal 20" xfId="177"/>
    <cellStyle name="Normal 20 2" xfId="397"/>
    <cellStyle name="Normal 20 3" xfId="398"/>
    <cellStyle name="Normal 20 4" xfId="3717"/>
    <cellStyle name="Normal 20 5" xfId="3718"/>
    <cellStyle name="Normal 21" xfId="178"/>
    <cellStyle name="Normal 21 2" xfId="399"/>
    <cellStyle name="Normal 21 3" xfId="400"/>
    <cellStyle name="Normal 21 4" xfId="3719"/>
    <cellStyle name="Normal 21 4 2" xfId="6394"/>
    <cellStyle name="Normal 21 5" xfId="3720"/>
    <cellStyle name="Normal 21 6" xfId="3721"/>
    <cellStyle name="Normal 21 6 2" xfId="6270"/>
    <cellStyle name="Normal 22" xfId="179"/>
    <cellStyle name="Normal 22 2" xfId="401"/>
    <cellStyle name="Normal 22 3" xfId="402"/>
    <cellStyle name="Normal 22 4" xfId="696"/>
    <cellStyle name="Normal 22 4 2" xfId="3722"/>
    <cellStyle name="Normal 22 4 2 2" xfId="6046"/>
    <cellStyle name="Normal 22 4 3" xfId="3723"/>
    <cellStyle name="Normal 22 4 3 2" xfId="6395"/>
    <cellStyle name="Normal 22 4 4" xfId="5831"/>
    <cellStyle name="Normal 22 5" xfId="1216"/>
    <cellStyle name="Normal 22 5 2" xfId="3724"/>
    <cellStyle name="Normal 22 5 2 2" xfId="6518"/>
    <cellStyle name="Normal 22 5 3" xfId="5979"/>
    <cellStyle name="Normal 22 6" xfId="3725"/>
    <cellStyle name="Normal 22 6 2" xfId="6708"/>
    <cellStyle name="Normal 22 7" xfId="3726"/>
    <cellStyle name="Normal 22 7 2" xfId="6271"/>
    <cellStyle name="Normal 22 8" xfId="5764"/>
    <cellStyle name="Normal 23" xfId="180"/>
    <cellStyle name="Normal 23 2" xfId="235"/>
    <cellStyle name="Normal 23 2 2" xfId="719"/>
    <cellStyle name="Normal 23 2 2 2" xfId="6069"/>
    <cellStyle name="Normal 23 2 3" xfId="1375"/>
    <cellStyle name="Normal 23 2 4" xfId="5854"/>
    <cellStyle name="Normal 23 3" xfId="403"/>
    <cellStyle name="Normal 23 4" xfId="697"/>
    <cellStyle name="Normal 23 4 2" xfId="3727"/>
    <cellStyle name="Normal 23 4 2 2" xfId="6047"/>
    <cellStyle name="Normal 23 4 3" xfId="3728"/>
    <cellStyle name="Normal 23 4 3 2" xfId="6423"/>
    <cellStyle name="Normal 23 4 4" xfId="5832"/>
    <cellStyle name="Normal 23 5" xfId="1220"/>
    <cellStyle name="Normal 23 5 2" xfId="3729"/>
    <cellStyle name="Normal 23 5 2 2" xfId="6520"/>
    <cellStyle name="Normal 23 5 3" xfId="5980"/>
    <cellStyle name="Normal 23 6" xfId="3730"/>
    <cellStyle name="Normal 23 6 2" xfId="6710"/>
    <cellStyle name="Normal 23 7" xfId="3731"/>
    <cellStyle name="Normal 23 7 2" xfId="6299"/>
    <cellStyle name="Normal 23 8" xfId="5765"/>
    <cellStyle name="Normal 24" xfId="181"/>
    <cellStyle name="Normal 24 2" xfId="698"/>
    <cellStyle name="Normal 24 2 2" xfId="3732"/>
    <cellStyle name="Normal 24 2 2 2" xfId="6048"/>
    <cellStyle name="Normal 24 2 3" xfId="3733"/>
    <cellStyle name="Normal 24 2 3 2" xfId="6424"/>
    <cellStyle name="Normal 24 2 4" xfId="5833"/>
    <cellStyle name="Normal 24 3" xfId="1234"/>
    <cellStyle name="Normal 24 3 2" xfId="3734"/>
    <cellStyle name="Normal 24 3 2 2" xfId="6534"/>
    <cellStyle name="Normal 24 3 3" xfId="5981"/>
    <cellStyle name="Normal 24 4" xfId="3735"/>
    <cellStyle name="Normal 24 4 2" xfId="6724"/>
    <cellStyle name="Normal 24 5" xfId="3736"/>
    <cellStyle name="Normal 24 5 2" xfId="6300"/>
    <cellStyle name="Normal 24 6" xfId="5766"/>
    <cellStyle name="Normal 25" xfId="182"/>
    <cellStyle name="Normal 25 2" xfId="699"/>
    <cellStyle name="Normal 25 2 2" xfId="3737"/>
    <cellStyle name="Normal 25 2 2 2" xfId="6049"/>
    <cellStyle name="Normal 25 2 3" xfId="3738"/>
    <cellStyle name="Normal 25 2 3 2" xfId="6548"/>
    <cellStyle name="Normal 25 2 4" xfId="5834"/>
    <cellStyle name="Normal 25 3" xfId="1248"/>
    <cellStyle name="Normal 25 3 2" xfId="3739"/>
    <cellStyle name="Normal 25 3 2 2" xfId="6738"/>
    <cellStyle name="Normal 25 3 3" xfId="5982"/>
    <cellStyle name="Normal 25 4" xfId="3740"/>
    <cellStyle name="Normal 25 5" xfId="5767"/>
    <cellStyle name="Normal 26" xfId="183"/>
    <cellStyle name="Normal 26 2" xfId="700"/>
    <cellStyle name="Normal 26 2 2" xfId="3741"/>
    <cellStyle name="Normal 26 2 2 2" xfId="6050"/>
    <cellStyle name="Normal 26 2 3" xfId="3742"/>
    <cellStyle name="Normal 26 2 3 2" xfId="6562"/>
    <cellStyle name="Normal 26 2 4" xfId="5835"/>
    <cellStyle name="Normal 26 3" xfId="1262"/>
    <cellStyle name="Normal 26 3 2" xfId="3743"/>
    <cellStyle name="Normal 26 3 2 2" xfId="6753"/>
    <cellStyle name="Normal 26 3 3" xfId="5983"/>
    <cellStyle name="Normal 26 4" xfId="3744"/>
    <cellStyle name="Normal 26 5" xfId="5768"/>
    <cellStyle name="Normal 27" xfId="226"/>
    <cellStyle name="Normal 27 2" xfId="716"/>
    <cellStyle name="Normal 27 2 2" xfId="3745"/>
    <cellStyle name="Normal 27 2 2 2" xfId="6066"/>
    <cellStyle name="Normal 27 2 3" xfId="3746"/>
    <cellStyle name="Normal 27 2 3 2" xfId="6425"/>
    <cellStyle name="Normal 27 2 4" xfId="5851"/>
    <cellStyle name="Normal 27 3" xfId="1376"/>
    <cellStyle name="Normal 27 3 2" xfId="3747"/>
    <cellStyle name="Normal 27 3 2 2" xfId="6572"/>
    <cellStyle name="Normal 27 3 3" xfId="5999"/>
    <cellStyle name="Normal 27 4" xfId="3748"/>
    <cellStyle name="Normal 27 4 2" xfId="3749"/>
    <cellStyle name="Normal 27 4 2 2" xfId="6791"/>
    <cellStyle name="Normal 27 4 3" xfId="6156"/>
    <cellStyle name="Normal 27 5" xfId="3750"/>
    <cellStyle name="Normal 27 5 2" xfId="6301"/>
    <cellStyle name="Normal 27 6" xfId="5784"/>
    <cellStyle name="Normal 28" xfId="233"/>
    <cellStyle name="Normal 28 2" xfId="717"/>
    <cellStyle name="Normal 28 2 2" xfId="3751"/>
    <cellStyle name="Normal 28 2 2 2" xfId="6067"/>
    <cellStyle name="Normal 28 2 3" xfId="5852"/>
    <cellStyle name="Normal 28 3" xfId="1377"/>
    <cellStyle name="Normal 28 3 2" xfId="6000"/>
    <cellStyle name="Normal 28 4" xfId="3752"/>
    <cellStyle name="Normal 28 5" xfId="5785"/>
    <cellStyle name="Normal 29" xfId="404"/>
    <cellStyle name="Normal 29 2" xfId="3753"/>
    <cellStyle name="Normal 29 3" xfId="3754"/>
    <cellStyle name="Normal 3" xfId="184"/>
    <cellStyle name="Normal 3 10" xfId="3755"/>
    <cellStyle name="Normal 3 10 2" xfId="6480"/>
    <cellStyle name="Normal 3 11" xfId="3756"/>
    <cellStyle name="Normal 3 11 2" xfId="6642"/>
    <cellStyle name="Normal 3 12" xfId="3757"/>
    <cellStyle name="Normal 3 12 2" xfId="6192"/>
    <cellStyle name="Normal 3 13" xfId="5769"/>
    <cellStyle name="Normal 3 14" xfId="7278"/>
    <cellStyle name="Normal 3 2" xfId="185"/>
    <cellStyle name="Normal 3 2 2" xfId="405"/>
    <cellStyle name="Normal 3 2 3" xfId="702"/>
    <cellStyle name="Normal 3 2 3 2" xfId="3758"/>
    <cellStyle name="Normal 3 2 3 2 2" xfId="6052"/>
    <cellStyle name="Normal 3 2 3 3" xfId="3759"/>
    <cellStyle name="Normal 3 2 3 3 2" xfId="6491"/>
    <cellStyle name="Normal 3 2 3 4" xfId="5837"/>
    <cellStyle name="Normal 3 2 4" xfId="1154"/>
    <cellStyle name="Normal 3 2 4 2" xfId="3760"/>
    <cellStyle name="Normal 3 2 4 2 2" xfId="6661"/>
    <cellStyle name="Normal 3 2 4 3" xfId="5985"/>
    <cellStyle name="Normal 3 2 5" xfId="3761"/>
    <cellStyle name="Normal 3 2 6" xfId="5770"/>
    <cellStyle name="Normal 3 2 7" xfId="7279"/>
    <cellStyle name="Normal 3 3" xfId="186"/>
    <cellStyle name="Normal 3 3 2" xfId="406"/>
    <cellStyle name="Normal 3 3 3" xfId="3762"/>
    <cellStyle name="Normal 3 3 3 2" xfId="6376"/>
    <cellStyle name="Normal 3 3 4" xfId="3763"/>
    <cellStyle name="Normal 3 3 4 2" xfId="6197"/>
    <cellStyle name="Normal 3 3 5" xfId="7280"/>
    <cellStyle name="Normal 3 4" xfId="187"/>
    <cellStyle name="Normal 3 4 2" xfId="3764"/>
    <cellStyle name="Normal 3 4 3" xfId="3765"/>
    <cellStyle name="Normal 3 5" xfId="188"/>
    <cellStyle name="Normal 3 5 2" xfId="703"/>
    <cellStyle name="Normal 3 5 2 2" xfId="3766"/>
    <cellStyle name="Normal 3 5 2 2 2" xfId="6053"/>
    <cellStyle name="Normal 3 5 2 3" xfId="3767"/>
    <cellStyle name="Normal 3 5 2 3 2" xfId="6379"/>
    <cellStyle name="Normal 3 5 2 4" xfId="5838"/>
    <cellStyle name="Normal 3 5 3" xfId="1192"/>
    <cellStyle name="Normal 3 5 3 2" xfId="3768"/>
    <cellStyle name="Normal 3 5 3 2 2" xfId="6500"/>
    <cellStyle name="Normal 3 5 3 3" xfId="5986"/>
    <cellStyle name="Normal 3 5 4" xfId="3769"/>
    <cellStyle name="Normal 3 5 4 2" xfId="6687"/>
    <cellStyle name="Normal 3 5 5" xfId="3770"/>
    <cellStyle name="Normal 3 5 5 2" xfId="6200"/>
    <cellStyle name="Normal 3 5 6" xfId="5771"/>
    <cellStyle name="Normal 3 5 7" xfId="7281"/>
    <cellStyle name="Normal 3 6" xfId="407"/>
    <cellStyle name="Normal 3 6 2" xfId="725"/>
    <cellStyle name="Normal 3 6 2 2" xfId="3771"/>
    <cellStyle name="Normal 3 6 2 2 2" xfId="6470"/>
    <cellStyle name="Normal 3 6 2 3" xfId="6103"/>
    <cellStyle name="Normal 3 6 3" xfId="1264"/>
    <cellStyle name="Normal 3 6 3 2" xfId="6564"/>
    <cellStyle name="Normal 3 6 4" xfId="3772"/>
    <cellStyle name="Normal 3 6 4 2" xfId="6755"/>
    <cellStyle name="Normal 3 6 5" xfId="3773"/>
    <cellStyle name="Normal 3 6 5 2" xfId="6347"/>
    <cellStyle name="Normal 3 6 6" xfId="5860"/>
    <cellStyle name="Normal 3 6 7" xfId="7282"/>
    <cellStyle name="Normal 3 7" xfId="701"/>
    <cellStyle name="Normal 3 7 2" xfId="3774"/>
    <cellStyle name="Normal 3 7 2 2" xfId="6051"/>
    <cellStyle name="Normal 3 7 3" xfId="3775"/>
    <cellStyle name="Normal 3 7 4" xfId="5836"/>
    <cellStyle name="Normal 3 8" xfId="1112"/>
    <cellStyle name="Normal 3 8 2" xfId="3776"/>
    <cellStyle name="Normal 3 8 2 2" xfId="6478"/>
    <cellStyle name="Normal 3 8 3" xfId="3777"/>
    <cellStyle name="Normal 3 8 3 2" xfId="6356"/>
    <cellStyle name="Normal 3 8 4" xfId="5984"/>
    <cellStyle name="Normal 3 9" xfId="3778"/>
    <cellStyle name="Normal 3 9 2" xfId="6371"/>
    <cellStyle name="Normal 3_Gen17  2010" xfId="408"/>
    <cellStyle name="Normal 30" xfId="409"/>
    <cellStyle name="Normal 31" xfId="410"/>
    <cellStyle name="Normal 32" xfId="411"/>
    <cellStyle name="Normal 33" xfId="412"/>
    <cellStyle name="Normal 34" xfId="413"/>
    <cellStyle name="Normal 35" xfId="414"/>
    <cellStyle name="Normal 36" xfId="415"/>
    <cellStyle name="Normal 36 2" xfId="726"/>
    <cellStyle name="Normal 36 2 2" xfId="3779"/>
    <cellStyle name="Normal 36 2 2 2" xfId="6426"/>
    <cellStyle name="Normal 36 2 3" xfId="6104"/>
    <cellStyle name="Normal 36 3" xfId="1379"/>
    <cellStyle name="Normal 36 3 2" xfId="6573"/>
    <cellStyle name="Normal 36 4" xfId="3780"/>
    <cellStyle name="Normal 36 4 2" xfId="6795"/>
    <cellStyle name="Normal 36 5" xfId="3781"/>
    <cellStyle name="Normal 36 5 2" xfId="6302"/>
    <cellStyle name="Normal 36 6" xfId="5861"/>
    <cellStyle name="Normal 37" xfId="416"/>
    <cellStyle name="Normal 38" xfId="417"/>
    <cellStyle name="Normal 39" xfId="418"/>
    <cellStyle name="Normal 4" xfId="189"/>
    <cellStyle name="Normal 4 10" xfId="5772"/>
    <cellStyle name="Normal 4 11" xfId="7283"/>
    <cellStyle name="Normal 4 2" xfId="190"/>
    <cellStyle name="Normal 4 2 2" xfId="3782"/>
    <cellStyle name="Normal 4 2 3" xfId="3783"/>
    <cellStyle name="Normal 4 2 3 2" xfId="6380"/>
    <cellStyle name="Normal 4 2 4" xfId="3784"/>
    <cellStyle name="Normal 4 2 4 2" xfId="6201"/>
    <cellStyle name="Normal 4 2 5" xfId="7284"/>
    <cellStyle name="Normal 4 3" xfId="191"/>
    <cellStyle name="Normal 4 3 2" xfId="3785"/>
    <cellStyle name="Normal 4 3 3" xfId="3786"/>
    <cellStyle name="Normal 4 3 4" xfId="7285"/>
    <cellStyle name="Normal 4 4" xfId="419"/>
    <cellStyle name="Normal 4 5" xfId="420"/>
    <cellStyle name="Normal 4 6" xfId="421"/>
    <cellStyle name="Normal 4 7" xfId="704"/>
    <cellStyle name="Normal 4 7 2" xfId="3787"/>
    <cellStyle name="Normal 4 7 2 2" xfId="6054"/>
    <cellStyle name="Normal 4 7 3" xfId="3788"/>
    <cellStyle name="Normal 4 7 4" xfId="5839"/>
    <cellStyle name="Normal 4 8" xfId="1113"/>
    <cellStyle name="Normal 4 8 2" xfId="3789"/>
    <cellStyle name="Normal 4 8 2 2" xfId="6481"/>
    <cellStyle name="Normal 4 8 3" xfId="5987"/>
    <cellStyle name="Normal 4 9" xfId="3790"/>
    <cellStyle name="Normal 4 9 2" xfId="6643"/>
    <cellStyle name="Normal 40" xfId="422"/>
    <cellStyle name="Normal 41" xfId="423"/>
    <cellStyle name="Normal 42" xfId="424"/>
    <cellStyle name="Normal 43" xfId="425"/>
    <cellStyle name="Normal 44" xfId="426"/>
    <cellStyle name="Normal 45" xfId="427"/>
    <cellStyle name="Normal 46" xfId="428"/>
    <cellStyle name="Normal 47" xfId="429"/>
    <cellStyle name="Normal 48" xfId="430"/>
    <cellStyle name="Normal 48 2" xfId="727"/>
    <cellStyle name="Normal 48 2 2" xfId="3791"/>
    <cellStyle name="Normal 48 2 2 2" xfId="6427"/>
    <cellStyle name="Normal 48 2 3" xfId="6105"/>
    <cellStyle name="Normal 48 3" xfId="1382"/>
    <cellStyle name="Normal 48 3 2" xfId="6574"/>
    <cellStyle name="Normal 48 4" xfId="3792"/>
    <cellStyle name="Normal 48 4 2" xfId="6797"/>
    <cellStyle name="Normal 48 5" xfId="3793"/>
    <cellStyle name="Normal 48 5 2" xfId="6303"/>
    <cellStyle name="Normal 48 6" xfId="5862"/>
    <cellStyle name="Normal 49" xfId="431"/>
    <cellStyle name="Normal 49 2" xfId="728"/>
    <cellStyle name="Normal 49 2 2" xfId="3794"/>
    <cellStyle name="Normal 49 2 2 2" xfId="6428"/>
    <cellStyle name="Normal 49 2 3" xfId="6106"/>
    <cellStyle name="Normal 49 3" xfId="1383"/>
    <cellStyle name="Normal 49 3 2" xfId="6575"/>
    <cellStyle name="Normal 49 4" xfId="3795"/>
    <cellStyle name="Normal 49 4 2" xfId="6798"/>
    <cellStyle name="Normal 49 5" xfId="3796"/>
    <cellStyle name="Normal 49 5 2" xfId="6304"/>
    <cellStyle name="Normal 49 6" xfId="5863"/>
    <cellStyle name="Normal 5" xfId="192"/>
    <cellStyle name="Normal 5 2" xfId="193"/>
    <cellStyle name="Normal 5 2 2" xfId="194"/>
    <cellStyle name="Normal 5 2 3" xfId="705"/>
    <cellStyle name="Normal 5 2 3 2" xfId="3797"/>
    <cellStyle name="Normal 5 2 3 2 2" xfId="6055"/>
    <cellStyle name="Normal 5 2 3 3" xfId="3798"/>
    <cellStyle name="Normal 5 2 3 3 2" xfId="6382"/>
    <cellStyle name="Normal 5 2 3 4" xfId="5840"/>
    <cellStyle name="Normal 5 2 4" xfId="1160"/>
    <cellStyle name="Normal 5 2 4 2" xfId="3799"/>
    <cellStyle name="Normal 5 2 4 2 2" xfId="6494"/>
    <cellStyle name="Normal 5 2 4 3" xfId="5988"/>
    <cellStyle name="Normal 5 2 5" xfId="3800"/>
    <cellStyle name="Normal 5 2 5 2" xfId="6663"/>
    <cellStyle name="Normal 5 2 6" xfId="3801"/>
    <cellStyle name="Normal 5 2 6 2" xfId="6203"/>
    <cellStyle name="Normal 5 2 7" xfId="5773"/>
    <cellStyle name="Normal 5 3" xfId="195"/>
    <cellStyle name="Normal 5 3 3" xfId="432"/>
    <cellStyle name="Normal 5 4" xfId="196"/>
    <cellStyle name="Normal 5 4 2" xfId="433"/>
    <cellStyle name="Normal 5 4 2 2" xfId="729"/>
    <cellStyle name="Normal 5 4 2 2 2" xfId="3802"/>
    <cellStyle name="Normal 5 4 2 2 2 2" xfId="6392"/>
    <cellStyle name="Normal 5 4 2 2 3" xfId="6107"/>
    <cellStyle name="Normal 5 4 2 3" xfId="1385"/>
    <cellStyle name="Normal 5 4 2 3 2" xfId="6576"/>
    <cellStyle name="Normal 5 4 2 4" xfId="3803"/>
    <cellStyle name="Normal 5 4 2 4 2" xfId="6799"/>
    <cellStyle name="Normal 5 4 2 5" xfId="3804"/>
    <cellStyle name="Normal 5 4 2 5 2" xfId="6254"/>
    <cellStyle name="Normal 5 4 2 6" xfId="5864"/>
    <cellStyle name="Normal 5 4 3" xfId="706"/>
    <cellStyle name="Normal 5 4 3 2" xfId="3805"/>
    <cellStyle name="Normal 5 4 3 2 2" xfId="6056"/>
    <cellStyle name="Normal 5 4 3 3" xfId="3806"/>
    <cellStyle name="Normal 5 4 3 3 2" xfId="6386"/>
    <cellStyle name="Normal 5 4 3 4" xfId="5841"/>
    <cellStyle name="Normal 5 4 4" xfId="1194"/>
    <cellStyle name="Normal 5 4 4 2" xfId="3807"/>
    <cellStyle name="Normal 5 4 4 2 2" xfId="6501"/>
    <cellStyle name="Normal 5 4 4 3" xfId="5989"/>
    <cellStyle name="Normal 5 4 5" xfId="3808"/>
    <cellStyle name="Normal 5 4 5 2" xfId="6688"/>
    <cellStyle name="Normal 5 4 6" xfId="3809"/>
    <cellStyle name="Normal 5 4 6 2" xfId="6220"/>
    <cellStyle name="Normal 5 4 7" xfId="5774"/>
    <cellStyle name="Normal 5 5" xfId="7286"/>
    <cellStyle name="Normal 50" xfId="434"/>
    <cellStyle name="Normal 50 2" xfId="730"/>
    <cellStyle name="Normal 50 2 2" xfId="3810"/>
    <cellStyle name="Normal 50 2 2 2" xfId="6429"/>
    <cellStyle name="Normal 50 2 3" xfId="6108"/>
    <cellStyle name="Normal 50 3" xfId="1386"/>
    <cellStyle name="Normal 50 3 2" xfId="6577"/>
    <cellStyle name="Normal 50 4" xfId="3811"/>
    <cellStyle name="Normal 50 4 2" xfId="6800"/>
    <cellStyle name="Normal 50 5" xfId="3812"/>
    <cellStyle name="Normal 50 5 2" xfId="6305"/>
    <cellStyle name="Normal 50 6" xfId="5865"/>
    <cellStyle name="Normal 51" xfId="435"/>
    <cellStyle name="Normal 51 2" xfId="731"/>
    <cellStyle name="Normal 51 2 2" xfId="3813"/>
    <cellStyle name="Normal 51 2 2 2" xfId="6430"/>
    <cellStyle name="Normal 51 2 3" xfId="6109"/>
    <cellStyle name="Normal 51 3" xfId="1387"/>
    <cellStyle name="Normal 51 3 2" xfId="6578"/>
    <cellStyle name="Normal 51 4" xfId="3814"/>
    <cellStyle name="Normal 51 4 2" xfId="6801"/>
    <cellStyle name="Normal 51 5" xfId="3815"/>
    <cellStyle name="Normal 51 5 2" xfId="6306"/>
    <cellStyle name="Normal 51 6" xfId="5866"/>
    <cellStyle name="Normal 52" xfId="436"/>
    <cellStyle name="Normal 52 2" xfId="732"/>
    <cellStyle name="Normal 52 2 2" xfId="3816"/>
    <cellStyle name="Normal 52 2 2 2" xfId="6431"/>
    <cellStyle name="Normal 52 2 3" xfId="6110"/>
    <cellStyle name="Normal 52 3" xfId="1388"/>
    <cellStyle name="Normal 52 3 2" xfId="6579"/>
    <cellStyle name="Normal 52 4" xfId="3817"/>
    <cellStyle name="Normal 52 4 2" xfId="6802"/>
    <cellStyle name="Normal 52 5" xfId="3818"/>
    <cellStyle name="Normal 52 5 2" xfId="6307"/>
    <cellStyle name="Normal 52 6" xfId="5867"/>
    <cellStyle name="Normal 53" xfId="437"/>
    <cellStyle name="Normal 53 2" xfId="733"/>
    <cellStyle name="Normal 53 2 2" xfId="3819"/>
    <cellStyle name="Normal 53 2 2 2" xfId="6432"/>
    <cellStyle name="Normal 53 2 3" xfId="6111"/>
    <cellStyle name="Normal 53 3" xfId="1389"/>
    <cellStyle name="Normal 53 3 2" xfId="6580"/>
    <cellStyle name="Normal 53 4" xfId="3820"/>
    <cellStyle name="Normal 53 4 2" xfId="6803"/>
    <cellStyle name="Normal 53 5" xfId="3821"/>
    <cellStyle name="Normal 53 5 2" xfId="6308"/>
    <cellStyle name="Normal 53 6" xfId="5868"/>
    <cellStyle name="Normal 54" xfId="438"/>
    <cellStyle name="Normal 54 2" xfId="734"/>
    <cellStyle name="Normal 54 2 2" xfId="3822"/>
    <cellStyle name="Normal 54 2 2 2" xfId="6433"/>
    <cellStyle name="Normal 54 2 3" xfId="6112"/>
    <cellStyle name="Normal 54 3" xfId="1390"/>
    <cellStyle name="Normal 54 3 2" xfId="6581"/>
    <cellStyle name="Normal 54 4" xfId="3823"/>
    <cellStyle name="Normal 54 4 2" xfId="6804"/>
    <cellStyle name="Normal 54 5" xfId="3824"/>
    <cellStyle name="Normal 54 5 2" xfId="6309"/>
    <cellStyle name="Normal 54 6" xfId="5869"/>
    <cellStyle name="Normal 55" xfId="439"/>
    <cellStyle name="Normal 55 2" xfId="735"/>
    <cellStyle name="Normal 55 2 2" xfId="3825"/>
    <cellStyle name="Normal 55 2 2 2" xfId="6434"/>
    <cellStyle name="Normal 55 2 3" xfId="6113"/>
    <cellStyle name="Normal 55 3" xfId="1391"/>
    <cellStyle name="Normal 55 3 2" xfId="6582"/>
    <cellStyle name="Normal 55 4" xfId="3826"/>
    <cellStyle name="Normal 55 4 2" xfId="6805"/>
    <cellStyle name="Normal 55 5" xfId="3827"/>
    <cellStyle name="Normal 55 5 2" xfId="6310"/>
    <cellStyle name="Normal 55 6" xfId="5870"/>
    <cellStyle name="Normal 56" xfId="440"/>
    <cellStyle name="Normal 57" xfId="441"/>
    <cellStyle name="Normal 58" xfId="442"/>
    <cellStyle name="Normal 59" xfId="443"/>
    <cellStyle name="Normal 59 2" xfId="736"/>
    <cellStyle name="Normal 59 2 2" xfId="3828"/>
    <cellStyle name="Normal 59 2 2 2" xfId="6435"/>
    <cellStyle name="Normal 59 2 3" xfId="6114"/>
    <cellStyle name="Normal 59 3" xfId="1392"/>
    <cellStyle name="Normal 59 3 2" xfId="6583"/>
    <cellStyle name="Normal 59 4" xfId="3829"/>
    <cellStyle name="Normal 59 4 2" xfId="6807"/>
    <cellStyle name="Normal 59 5" xfId="3830"/>
    <cellStyle name="Normal 59 5 2" xfId="6311"/>
    <cellStyle name="Normal 59 6" xfId="5871"/>
    <cellStyle name="Normal 6" xfId="197"/>
    <cellStyle name="Normal 6 2" xfId="198"/>
    <cellStyle name="Normal 6 2 2" xfId="1"/>
    <cellStyle name="Normal 6 2 2 2" xfId="444"/>
    <cellStyle name="Normal 6 2 2 3" xfId="3831"/>
    <cellStyle name="Normal 6 2 3" xfId="199"/>
    <cellStyle name="Normal 6 3" xfId="200"/>
    <cellStyle name="Normal 6 3 2" xfId="3832"/>
    <cellStyle name="Normal 6 3 3" xfId="3833"/>
    <cellStyle name="Normal 6 4" xfId="201"/>
    <cellStyle name="Normal 6 4 2" xfId="708"/>
    <cellStyle name="Normal 6 4 2 2" xfId="3834"/>
    <cellStyle name="Normal 6 4 2 2 2" xfId="6058"/>
    <cellStyle name="Normal 6 4 2 3" xfId="3835"/>
    <cellStyle name="Normal 6 4 2 3 2" xfId="6502"/>
    <cellStyle name="Normal 6 4 2 4" xfId="5843"/>
    <cellStyle name="Normal 6 4 3" xfId="1196"/>
    <cellStyle name="Normal 6 4 3 2" xfId="3836"/>
    <cellStyle name="Normal 6 4 3 2 2" xfId="6690"/>
    <cellStyle name="Normal 6 4 3 3" xfId="5991"/>
    <cellStyle name="Normal 6 4 4" xfId="3837"/>
    <cellStyle name="Normal 6 4 5" xfId="5776"/>
    <cellStyle name="Normal 6 5" xfId="707"/>
    <cellStyle name="Normal 6 5 2" xfId="3838"/>
    <cellStyle name="Normal 6 5 2 2" xfId="6057"/>
    <cellStyle name="Normal 6 5 3" xfId="3839"/>
    <cellStyle name="Normal 6 5 4" xfId="5842"/>
    <cellStyle name="Normal 6 6" xfId="1114"/>
    <cellStyle name="Normal 6 6 2" xfId="3840"/>
    <cellStyle name="Normal 6 6 2 2" xfId="6482"/>
    <cellStyle name="Normal 6 6 3" xfId="5990"/>
    <cellStyle name="Normal 6 7" xfId="3841"/>
    <cellStyle name="Normal 6 7 2" xfId="6644"/>
    <cellStyle name="Normal 6 8" xfId="5775"/>
    <cellStyle name="Normal 6 9" xfId="7287"/>
    <cellStyle name="Normal 60" xfId="445"/>
    <cellStyle name="Normal 60 2" xfId="737"/>
    <cellStyle name="Normal 60 2 2" xfId="3842"/>
    <cellStyle name="Normal 60 2 2 2" xfId="6436"/>
    <cellStyle name="Normal 60 2 3" xfId="6115"/>
    <cellStyle name="Normal 60 3" xfId="1394"/>
    <cellStyle name="Normal 60 3 2" xfId="6584"/>
    <cellStyle name="Normal 60 4" xfId="3843"/>
    <cellStyle name="Normal 60 4 2" xfId="6808"/>
    <cellStyle name="Normal 60 5" xfId="3844"/>
    <cellStyle name="Normal 60 5 2" xfId="6312"/>
    <cellStyle name="Normal 60 6" xfId="5872"/>
    <cellStyle name="Normal 61" xfId="446"/>
    <cellStyle name="Normal 61 2" xfId="738"/>
    <cellStyle name="Normal 61 2 2" xfId="3845"/>
    <cellStyle name="Normal 61 2 2 2" xfId="6437"/>
    <cellStyle name="Normal 61 2 3" xfId="6116"/>
    <cellStyle name="Normal 61 3" xfId="1395"/>
    <cellStyle name="Normal 61 3 2" xfId="6585"/>
    <cellStyle name="Normal 61 4" xfId="3846"/>
    <cellStyle name="Normal 61 4 2" xfId="6809"/>
    <cellStyle name="Normal 61 5" xfId="3847"/>
    <cellStyle name="Normal 61 5 2" xfId="6313"/>
    <cellStyle name="Normal 61 6" xfId="5873"/>
    <cellStyle name="Normal 62" xfId="447"/>
    <cellStyle name="Normal 63" xfId="448"/>
    <cellStyle name="Normal 63 2" xfId="739"/>
    <cellStyle name="Normal 63 2 2" xfId="3848"/>
    <cellStyle name="Normal 63 2 2 2" xfId="6438"/>
    <cellStyle name="Normal 63 2 3" xfId="6117"/>
    <cellStyle name="Normal 63 3" xfId="1397"/>
    <cellStyle name="Normal 63 3 2" xfId="6586"/>
    <cellStyle name="Normal 63 4" xfId="3849"/>
    <cellStyle name="Normal 63 4 2" xfId="6810"/>
    <cellStyle name="Normal 63 5" xfId="3850"/>
    <cellStyle name="Normal 63 5 2" xfId="6314"/>
    <cellStyle name="Normal 63 6" xfId="5874"/>
    <cellStyle name="Normal 64" xfId="449"/>
    <cellStyle name="Normal 64 2" xfId="740"/>
    <cellStyle name="Normal 64 2 2" xfId="3851"/>
    <cellStyle name="Normal 64 2 2 2" xfId="6439"/>
    <cellStyle name="Normal 64 2 3" xfId="6118"/>
    <cellStyle name="Normal 64 3" xfId="1398"/>
    <cellStyle name="Normal 64 3 2" xfId="6587"/>
    <cellStyle name="Normal 64 4" xfId="3852"/>
    <cellStyle name="Normal 64 4 2" xfId="6811"/>
    <cellStyle name="Normal 64 5" xfId="3853"/>
    <cellStyle name="Normal 64 5 2" xfId="6315"/>
    <cellStyle name="Normal 64 6" xfId="5875"/>
    <cellStyle name="Normal 65" xfId="450"/>
    <cellStyle name="Normal 65 2" xfId="741"/>
    <cellStyle name="Normal 65 2 2" xfId="3854"/>
    <cellStyle name="Normal 65 2 2 2" xfId="6440"/>
    <cellStyle name="Normal 65 2 3" xfId="6119"/>
    <cellStyle name="Normal 65 3" xfId="1399"/>
    <cellStyle name="Normal 65 3 2" xfId="6588"/>
    <cellStyle name="Normal 65 4" xfId="3855"/>
    <cellStyle name="Normal 65 4 2" xfId="6812"/>
    <cellStyle name="Normal 65 5" xfId="3856"/>
    <cellStyle name="Normal 65 5 2" xfId="6316"/>
    <cellStyle name="Normal 65 6" xfId="5876"/>
    <cellStyle name="Normal 66" xfId="451"/>
    <cellStyle name="Normal 66 2" xfId="742"/>
    <cellStyle name="Normal 66 2 2" xfId="3857"/>
    <cellStyle name="Normal 66 2 2 2" xfId="6441"/>
    <cellStyle name="Normal 66 2 3" xfId="6120"/>
    <cellStyle name="Normal 66 3" xfId="1400"/>
    <cellStyle name="Normal 66 3 2" xfId="6589"/>
    <cellStyle name="Normal 66 4" xfId="3858"/>
    <cellStyle name="Normal 66 4 2" xfId="6813"/>
    <cellStyle name="Normal 66 5" xfId="3859"/>
    <cellStyle name="Normal 66 5 2" xfId="6317"/>
    <cellStyle name="Normal 66 6" xfId="5877"/>
    <cellStyle name="Normal 67" xfId="452"/>
    <cellStyle name="Normal 67 2" xfId="743"/>
    <cellStyle name="Normal 67 2 2" xfId="3860"/>
    <cellStyle name="Normal 67 2 2 2" xfId="6442"/>
    <cellStyle name="Normal 67 2 3" xfId="6121"/>
    <cellStyle name="Normal 67 3" xfId="1401"/>
    <cellStyle name="Normal 67 3 2" xfId="6590"/>
    <cellStyle name="Normal 67 4" xfId="3861"/>
    <cellStyle name="Normal 67 4 2" xfId="6814"/>
    <cellStyle name="Normal 67 5" xfId="3862"/>
    <cellStyle name="Normal 67 5 2" xfId="6318"/>
    <cellStyle name="Normal 67 6" xfId="5878"/>
    <cellStyle name="Normal 68" xfId="453"/>
    <cellStyle name="Normal 69" xfId="454"/>
    <cellStyle name="Normal 69 2" xfId="744"/>
    <cellStyle name="Normal 69 2 2" xfId="3863"/>
    <cellStyle name="Normal 69 2 2 2" xfId="6443"/>
    <cellStyle name="Normal 69 2 3" xfId="6122"/>
    <cellStyle name="Normal 69 3" xfId="1403"/>
    <cellStyle name="Normal 69 3 2" xfId="6591"/>
    <cellStyle name="Normal 69 4" xfId="3864"/>
    <cellStyle name="Normal 69 4 2" xfId="6815"/>
    <cellStyle name="Normal 69 5" xfId="3865"/>
    <cellStyle name="Normal 69 5 2" xfId="6319"/>
    <cellStyle name="Normal 69 6" xfId="5879"/>
    <cellStyle name="Normal 7" xfId="202"/>
    <cellStyle name="Normal 7 10" xfId="3866"/>
    <cellStyle name="Normal 7 10 2" xfId="6193"/>
    <cellStyle name="Normal 7 11" xfId="5777"/>
    <cellStyle name="Normal 7 12" xfId="7288"/>
    <cellStyle name="Normal 7 2" xfId="203"/>
    <cellStyle name="Normal 7 3" xfId="204"/>
    <cellStyle name="Normal 7 3 2" xfId="3867"/>
    <cellStyle name="Normal 7 3 3" xfId="3868"/>
    <cellStyle name="Normal 7 4" xfId="205"/>
    <cellStyle name="Normal 7 4 2" xfId="3869"/>
    <cellStyle name="Normal 7 4 2 2" xfId="6387"/>
    <cellStyle name="Normal 7 4 3" xfId="3870"/>
    <cellStyle name="Normal 7 4 4" xfId="3871"/>
    <cellStyle name="Normal 7 4 4 2" xfId="6221"/>
    <cellStyle name="Normal 7 5" xfId="455"/>
    <cellStyle name="Normal 7 6" xfId="709"/>
    <cellStyle name="Normal 7 6 2" xfId="3872"/>
    <cellStyle name="Normal 7 6 2 2" xfId="3873"/>
    <cellStyle name="Normal 7 6 2 2 2" xfId="6477"/>
    <cellStyle name="Normal 7 6 2 3" xfId="6059"/>
    <cellStyle name="Normal 7 6 3" xfId="3874"/>
    <cellStyle name="Normal 7 6 3 2" xfId="6355"/>
    <cellStyle name="Normal 7 6 4" xfId="5844"/>
    <cellStyle name="Normal 7 7" xfId="1117"/>
    <cellStyle name="Normal 7 7 2" xfId="3875"/>
    <cellStyle name="Normal 7 7 2 2" xfId="6372"/>
    <cellStyle name="Normal 7 7 3" xfId="5992"/>
    <cellStyle name="Normal 7 8" xfId="3876"/>
    <cellStyle name="Normal 7 8 2" xfId="6485"/>
    <cellStyle name="Normal 7 9" xfId="3877"/>
    <cellStyle name="Normal 7 9 2" xfId="6647"/>
    <cellStyle name="Normal 70" xfId="456"/>
    <cellStyle name="Normal 70 2" xfId="745"/>
    <cellStyle name="Normal 70 2 2" xfId="3878"/>
    <cellStyle name="Normal 70 2 2 2" xfId="6444"/>
    <cellStyle name="Normal 70 2 3" xfId="6123"/>
    <cellStyle name="Normal 70 3" xfId="1404"/>
    <cellStyle name="Normal 70 3 2" xfId="6592"/>
    <cellStyle name="Normal 70 4" xfId="3879"/>
    <cellStyle name="Normal 70 4 2" xfId="6816"/>
    <cellStyle name="Normal 70 5" xfId="3880"/>
    <cellStyle name="Normal 70 5 2" xfId="6320"/>
    <cellStyle name="Normal 70 6" xfId="5880"/>
    <cellStyle name="Normal 71" xfId="457"/>
    <cellStyle name="Normal 71 2" xfId="746"/>
    <cellStyle name="Normal 71 2 2" xfId="3881"/>
    <cellStyle name="Normal 71 2 2 2" xfId="6445"/>
    <cellStyle name="Normal 71 2 3" xfId="6124"/>
    <cellStyle name="Normal 71 3" xfId="1405"/>
    <cellStyle name="Normal 71 3 2" xfId="6593"/>
    <cellStyle name="Normal 71 4" xfId="3882"/>
    <cellStyle name="Normal 71 4 2" xfId="6817"/>
    <cellStyle name="Normal 71 5" xfId="3883"/>
    <cellStyle name="Normal 71 5 2" xfId="6321"/>
    <cellStyle name="Normal 71 6" xfId="5881"/>
    <cellStyle name="Normal 72" xfId="458"/>
    <cellStyle name="Normal 72 2" xfId="747"/>
    <cellStyle name="Normal 72 2 2" xfId="3884"/>
    <cellStyle name="Normal 72 2 2 2" xfId="6446"/>
    <cellStyle name="Normal 72 2 3" xfId="6125"/>
    <cellStyle name="Normal 72 3" xfId="1406"/>
    <cellStyle name="Normal 72 3 2" xfId="6594"/>
    <cellStyle name="Normal 72 4" xfId="3885"/>
    <cellStyle name="Normal 72 4 2" xfId="6818"/>
    <cellStyle name="Normal 72 5" xfId="3886"/>
    <cellStyle name="Normal 72 5 2" xfId="6322"/>
    <cellStyle name="Normal 72 6" xfId="5882"/>
    <cellStyle name="Normal 73" xfId="459"/>
    <cellStyle name="Normal 73 2" xfId="748"/>
    <cellStyle name="Normal 73 2 2" xfId="3887"/>
    <cellStyle name="Normal 73 2 2 2" xfId="6447"/>
    <cellStyle name="Normal 73 2 3" xfId="6126"/>
    <cellStyle name="Normal 73 3" xfId="1407"/>
    <cellStyle name="Normal 73 3 2" xfId="6595"/>
    <cellStyle name="Normal 73 4" xfId="3888"/>
    <cellStyle name="Normal 73 4 2" xfId="6819"/>
    <cellStyle name="Normal 73 5" xfId="3889"/>
    <cellStyle name="Normal 73 5 2" xfId="6323"/>
    <cellStyle name="Normal 73 6" xfId="5883"/>
    <cellStyle name="Normal 74" xfId="460"/>
    <cellStyle name="Normal 74 2" xfId="749"/>
    <cellStyle name="Normal 74 2 2" xfId="3890"/>
    <cellStyle name="Normal 74 2 2 2" xfId="6448"/>
    <cellStyle name="Normal 74 2 3" xfId="6127"/>
    <cellStyle name="Normal 74 3" xfId="1408"/>
    <cellStyle name="Normal 74 3 2" xfId="6596"/>
    <cellStyle name="Normal 74 4" xfId="3891"/>
    <cellStyle name="Normal 74 4 2" xfId="6820"/>
    <cellStyle name="Normal 74 5" xfId="3892"/>
    <cellStyle name="Normal 74 5 2" xfId="6324"/>
    <cellStyle name="Normal 74 6" xfId="5884"/>
    <cellStyle name="Normal 75" xfId="461"/>
    <cellStyle name="Normal 75 2" xfId="750"/>
    <cellStyle name="Normal 75 2 2" xfId="3893"/>
    <cellStyle name="Normal 75 2 2 2" xfId="6449"/>
    <cellStyle name="Normal 75 2 3" xfId="6128"/>
    <cellStyle name="Normal 75 3" xfId="1409"/>
    <cellStyle name="Normal 75 3 2" xfId="6597"/>
    <cellStyle name="Normal 75 4" xfId="3894"/>
    <cellStyle name="Normal 75 4 2" xfId="6821"/>
    <cellStyle name="Normal 75 5" xfId="3895"/>
    <cellStyle name="Normal 75 5 2" xfId="6325"/>
    <cellStyle name="Normal 75 6" xfId="5885"/>
    <cellStyle name="Normal 76" xfId="462"/>
    <cellStyle name="Normal 76 2" xfId="751"/>
    <cellStyle name="Normal 76 2 2" xfId="3896"/>
    <cellStyle name="Normal 76 2 2 2" xfId="6450"/>
    <cellStyle name="Normal 76 2 3" xfId="6129"/>
    <cellStyle name="Normal 76 3" xfId="1410"/>
    <cellStyle name="Normal 76 3 2" xfId="6598"/>
    <cellStyle name="Normal 76 4" xfId="3897"/>
    <cellStyle name="Normal 76 4 2" xfId="6822"/>
    <cellStyle name="Normal 76 5" xfId="3898"/>
    <cellStyle name="Normal 76 5 2" xfId="6326"/>
    <cellStyle name="Normal 76 6" xfId="5886"/>
    <cellStyle name="Normal 77" xfId="463"/>
    <cellStyle name="Normal 77 2" xfId="752"/>
    <cellStyle name="Normal 77 2 2" xfId="3899"/>
    <cellStyle name="Normal 77 2 2 2" xfId="6451"/>
    <cellStyle name="Normal 77 2 3" xfId="6130"/>
    <cellStyle name="Normal 77 3" xfId="1411"/>
    <cellStyle name="Normal 77 3 2" xfId="6599"/>
    <cellStyle name="Normal 77 4" xfId="3900"/>
    <cellStyle name="Normal 77 4 2" xfId="6823"/>
    <cellStyle name="Normal 77 5" xfId="3901"/>
    <cellStyle name="Normal 77 5 2" xfId="6327"/>
    <cellStyle name="Normal 77 6" xfId="5887"/>
    <cellStyle name="Normal 78" xfId="464"/>
    <cellStyle name="Normal 78 2" xfId="753"/>
    <cellStyle name="Normal 78 2 2" xfId="3902"/>
    <cellStyle name="Normal 78 2 2 2" xfId="6452"/>
    <cellStyle name="Normal 78 2 3" xfId="6131"/>
    <cellStyle name="Normal 78 3" xfId="1412"/>
    <cellStyle name="Normal 78 3 2" xfId="6600"/>
    <cellStyle name="Normal 78 4" xfId="3903"/>
    <cellStyle name="Normal 78 4 2" xfId="6824"/>
    <cellStyle name="Normal 78 5" xfId="3904"/>
    <cellStyle name="Normal 78 5 2" xfId="6328"/>
    <cellStyle name="Normal 78 6" xfId="5888"/>
    <cellStyle name="Normal 79" xfId="465"/>
    <cellStyle name="Normal 79 2" xfId="754"/>
    <cellStyle name="Normal 79 2 2" xfId="3905"/>
    <cellStyle name="Normal 79 2 2 2" xfId="6453"/>
    <cellStyle name="Normal 79 2 3" xfId="6132"/>
    <cellStyle name="Normal 79 3" xfId="1413"/>
    <cellStyle name="Normal 79 3 2" xfId="6601"/>
    <cellStyle name="Normal 79 4" xfId="3906"/>
    <cellStyle name="Normal 79 4 2" xfId="6825"/>
    <cellStyle name="Normal 79 5" xfId="3907"/>
    <cellStyle name="Normal 79 5 2" xfId="6329"/>
    <cellStyle name="Normal 79 6" xfId="5889"/>
    <cellStyle name="Normal 8" xfId="206"/>
    <cellStyle name="Normal 8 10" xfId="3908"/>
    <cellStyle name="Normal 8 10 2" xfId="6194"/>
    <cellStyle name="Normal 8 11" xfId="5778"/>
    <cellStyle name="Normal 8 2" xfId="207"/>
    <cellStyle name="Normal 8 2 2" xfId="3909"/>
    <cellStyle name="Normal 8 2 3" xfId="3910"/>
    <cellStyle name="Normal 8 3" xfId="466"/>
    <cellStyle name="Normal 8 4" xfId="467"/>
    <cellStyle name="Normal 8 5" xfId="468"/>
    <cellStyle name="Normal 8 5 2" xfId="755"/>
    <cellStyle name="Normal 8 5 2 2" xfId="3911"/>
    <cellStyle name="Normal 8 5 2 2 2" xfId="6388"/>
    <cellStyle name="Normal 8 5 2 3" xfId="6133"/>
    <cellStyle name="Normal 8 5 3" xfId="1416"/>
    <cellStyle name="Normal 8 5 3 2" xfId="6602"/>
    <cellStyle name="Normal 8 5 4" xfId="3912"/>
    <cellStyle name="Normal 8 5 4 2" xfId="6826"/>
    <cellStyle name="Normal 8 5 5" xfId="3913"/>
    <cellStyle name="Normal 8 5 5 2" xfId="6222"/>
    <cellStyle name="Normal 8 5 6" xfId="5890"/>
    <cellStyle name="Normal 8 6" xfId="710"/>
    <cellStyle name="Normal 8 6 2" xfId="3914"/>
    <cellStyle name="Normal 8 6 2 2" xfId="6060"/>
    <cellStyle name="Normal 8 6 3" xfId="3915"/>
    <cellStyle name="Normal 8 6 4" xfId="5845"/>
    <cellStyle name="Normal 8 7" xfId="1116"/>
    <cellStyle name="Normal 8 7 2" xfId="3916"/>
    <cellStyle name="Normal 8 7 2 2" xfId="6373"/>
    <cellStyle name="Normal 8 7 3" xfId="5993"/>
    <cellStyle name="Normal 8 8" xfId="3917"/>
    <cellStyle name="Normal 8 8 2" xfId="6484"/>
    <cellStyle name="Normal 8 9" xfId="3918"/>
    <cellStyle name="Normal 8 9 2" xfId="6646"/>
    <cellStyle name="Normal 80" xfId="469"/>
    <cellStyle name="Normal 80 2" xfId="756"/>
    <cellStyle name="Normal 80 2 2" xfId="3919"/>
    <cellStyle name="Normal 80 2 2 2" xfId="6454"/>
    <cellStyle name="Normal 80 2 3" xfId="6134"/>
    <cellStyle name="Normal 80 3" xfId="1417"/>
    <cellStyle name="Normal 80 3 2" xfId="6603"/>
    <cellStyle name="Normal 80 4" xfId="3920"/>
    <cellStyle name="Normal 80 4 2" xfId="6827"/>
    <cellStyle name="Normal 80 5" xfId="3921"/>
    <cellStyle name="Normal 80 5 2" xfId="6330"/>
    <cellStyle name="Normal 80 6" xfId="5891"/>
    <cellStyle name="Normal 81" xfId="470"/>
    <cellStyle name="Normal 81 2" xfId="757"/>
    <cellStyle name="Normal 81 2 2" xfId="3922"/>
    <cellStyle name="Normal 81 2 2 2" xfId="6455"/>
    <cellStyle name="Normal 81 2 3" xfId="6135"/>
    <cellStyle name="Normal 81 3" xfId="1418"/>
    <cellStyle name="Normal 81 3 2" xfId="6604"/>
    <cellStyle name="Normal 81 4" xfId="3923"/>
    <cellStyle name="Normal 81 4 2" xfId="6828"/>
    <cellStyle name="Normal 81 5" xfId="3924"/>
    <cellStyle name="Normal 81 5 2" xfId="6331"/>
    <cellStyle name="Normal 81 6" xfId="5892"/>
    <cellStyle name="Normal 82" xfId="471"/>
    <cellStyle name="Normal 82 2" xfId="758"/>
    <cellStyle name="Normal 82 2 2" xfId="3925"/>
    <cellStyle name="Normal 82 2 2 2" xfId="6456"/>
    <cellStyle name="Normal 82 2 3" xfId="6136"/>
    <cellStyle name="Normal 82 3" xfId="1419"/>
    <cellStyle name="Normal 82 3 2" xfId="6605"/>
    <cellStyle name="Normal 82 4" xfId="3926"/>
    <cellStyle name="Normal 82 4 2" xfId="6829"/>
    <cellStyle name="Normal 82 5" xfId="3927"/>
    <cellStyle name="Normal 82 5 2" xfId="6332"/>
    <cellStyle name="Normal 82 6" xfId="5893"/>
    <cellStyle name="Normal 83" xfId="472"/>
    <cellStyle name="Normal 83 2" xfId="759"/>
    <cellStyle name="Normal 83 2 2" xfId="3928"/>
    <cellStyle name="Normal 83 2 2 2" xfId="6457"/>
    <cellStyle name="Normal 83 2 3" xfId="6137"/>
    <cellStyle name="Normal 83 3" xfId="1420"/>
    <cellStyle name="Normal 83 3 2" xfId="6606"/>
    <cellStyle name="Normal 83 4" xfId="3929"/>
    <cellStyle name="Normal 83 4 2" xfId="6830"/>
    <cellStyle name="Normal 83 5" xfId="3930"/>
    <cellStyle name="Normal 83 5 2" xfId="6333"/>
    <cellStyle name="Normal 83 6" xfId="5894"/>
    <cellStyle name="Normal 84" xfId="473"/>
    <cellStyle name="Normal 84 2" xfId="760"/>
    <cellStyle name="Normal 84 2 2" xfId="3931"/>
    <cellStyle name="Normal 84 2 2 2" xfId="6458"/>
    <cellStyle name="Normal 84 2 3" xfId="6138"/>
    <cellStyle name="Normal 84 3" xfId="1421"/>
    <cellStyle name="Normal 84 3 2" xfId="6607"/>
    <cellStyle name="Normal 84 4" xfId="3932"/>
    <cellStyle name="Normal 84 4 2" xfId="6831"/>
    <cellStyle name="Normal 84 5" xfId="3933"/>
    <cellStyle name="Normal 84 5 2" xfId="6334"/>
    <cellStyle name="Normal 84 6" xfId="5895"/>
    <cellStyle name="Normal 85" xfId="474"/>
    <cellStyle name="Normal 85 2" xfId="761"/>
    <cellStyle name="Normal 85 2 2" xfId="3934"/>
    <cellStyle name="Normal 85 2 2 2" xfId="6459"/>
    <cellStyle name="Normal 85 2 3" xfId="6139"/>
    <cellStyle name="Normal 85 3" xfId="1422"/>
    <cellStyle name="Normal 85 3 2" xfId="6608"/>
    <cellStyle name="Normal 85 4" xfId="3935"/>
    <cellStyle name="Normal 85 4 2" xfId="6832"/>
    <cellStyle name="Normal 85 5" xfId="3936"/>
    <cellStyle name="Normal 85 5 2" xfId="6335"/>
    <cellStyle name="Normal 85 6" xfId="5896"/>
    <cellStyle name="Normal 86" xfId="475"/>
    <cellStyle name="Normal 86 2" xfId="762"/>
    <cellStyle name="Normal 86 2 2" xfId="3937"/>
    <cellStyle name="Normal 86 2 2 2" xfId="6460"/>
    <cellStyle name="Normal 86 2 3" xfId="6140"/>
    <cellStyle name="Normal 86 3" xfId="1423"/>
    <cellStyle name="Normal 86 3 2" xfId="6609"/>
    <cellStyle name="Normal 86 4" xfId="3938"/>
    <cellStyle name="Normal 86 4 2" xfId="6833"/>
    <cellStyle name="Normal 86 5" xfId="3939"/>
    <cellStyle name="Normal 86 5 2" xfId="6336"/>
    <cellStyle name="Normal 86 6" xfId="5897"/>
    <cellStyle name="Normal 87" xfId="476"/>
    <cellStyle name="Normal 87 2" xfId="763"/>
    <cellStyle name="Normal 87 2 2" xfId="3940"/>
    <cellStyle name="Normal 87 2 2 2" xfId="6461"/>
    <cellStyle name="Normal 87 2 3" xfId="6141"/>
    <cellStyle name="Normal 87 3" xfId="1424"/>
    <cellStyle name="Normal 87 3 2" xfId="6610"/>
    <cellStyle name="Normal 87 4" xfId="3941"/>
    <cellStyle name="Normal 87 4 2" xfId="6834"/>
    <cellStyle name="Normal 87 5" xfId="3942"/>
    <cellStyle name="Normal 87 5 2" xfId="6337"/>
    <cellStyle name="Normal 87 6" xfId="5898"/>
    <cellStyle name="Normal 88" xfId="477"/>
    <cellStyle name="Normal 88 2" xfId="764"/>
    <cellStyle name="Normal 88 2 2" xfId="3943"/>
    <cellStyle name="Normal 88 2 2 2" xfId="6462"/>
    <cellStyle name="Normal 88 2 3" xfId="6142"/>
    <cellStyle name="Normal 88 3" xfId="1425"/>
    <cellStyle name="Normal 88 3 2" xfId="6611"/>
    <cellStyle name="Normal 88 4" xfId="3944"/>
    <cellStyle name="Normal 88 4 2" xfId="6835"/>
    <cellStyle name="Normal 88 5" xfId="3945"/>
    <cellStyle name="Normal 88 5 2" xfId="6338"/>
    <cellStyle name="Normal 88 6" xfId="5899"/>
    <cellStyle name="Normal 89" xfId="478"/>
    <cellStyle name="Normal 89 2" xfId="765"/>
    <cellStyle name="Normal 89 2 2" xfId="3946"/>
    <cellStyle name="Normal 89 2 2 2" xfId="6463"/>
    <cellStyle name="Normal 89 2 3" xfId="6143"/>
    <cellStyle name="Normal 89 3" xfId="1426"/>
    <cellStyle name="Normal 89 3 2" xfId="6612"/>
    <cellStyle name="Normal 89 4" xfId="3947"/>
    <cellStyle name="Normal 89 4 2" xfId="6836"/>
    <cellStyle name="Normal 89 5" xfId="3948"/>
    <cellStyle name="Normal 89 5 2" xfId="6339"/>
    <cellStyle name="Normal 89 6" xfId="5900"/>
    <cellStyle name="Normal 9" xfId="208"/>
    <cellStyle name="Normal 9 2" xfId="209"/>
    <cellStyle name="Normal 9 3" xfId="479"/>
    <cellStyle name="Normal 9 3 2" xfId="766"/>
    <cellStyle name="Normal 9 3 2 2" xfId="3949"/>
    <cellStyle name="Normal 9 3 2 2 2" xfId="6563"/>
    <cellStyle name="Normal 9 3 2 3" xfId="6144"/>
    <cellStyle name="Normal 9 3 3" xfId="1263"/>
    <cellStyle name="Normal 9 3 3 2" xfId="6754"/>
    <cellStyle name="Normal 9 3 4" xfId="3950"/>
    <cellStyle name="Normal 9 3 5" xfId="5901"/>
    <cellStyle name="Normal 9 4" xfId="480"/>
    <cellStyle name="Normal 9 5" xfId="3951"/>
    <cellStyle name="Normal 9 5 2" xfId="6375"/>
    <cellStyle name="Normal 9 6" xfId="3952"/>
    <cellStyle name="Normal 9 7" xfId="3953"/>
    <cellStyle name="Normal 9 7 2" xfId="6196"/>
    <cellStyle name="Normal 9 8" xfId="7289"/>
    <cellStyle name="Normal 90" xfId="481"/>
    <cellStyle name="Normal 90 2" xfId="767"/>
    <cellStyle name="Normal 90 2 2" xfId="3954"/>
    <cellStyle name="Normal 90 2 2 2" xfId="6464"/>
    <cellStyle name="Normal 90 2 3" xfId="6145"/>
    <cellStyle name="Normal 90 3" xfId="1427"/>
    <cellStyle name="Normal 90 3 2" xfId="6613"/>
    <cellStyle name="Normal 90 4" xfId="3955"/>
    <cellStyle name="Normal 90 4 2" xfId="6837"/>
    <cellStyle name="Normal 90 5" xfId="3956"/>
    <cellStyle name="Normal 90 5 2" xfId="6340"/>
    <cellStyle name="Normal 90 6" xfId="5902"/>
    <cellStyle name="Normal 91" xfId="482"/>
    <cellStyle name="Normal 91 2" xfId="768"/>
    <cellStyle name="Normal 91 2 2" xfId="3957"/>
    <cellStyle name="Normal 91 2 2 2" xfId="6465"/>
    <cellStyle name="Normal 91 2 3" xfId="6146"/>
    <cellStyle name="Normal 91 3" xfId="1428"/>
    <cellStyle name="Normal 91 3 2" xfId="6614"/>
    <cellStyle name="Normal 91 4" xfId="3958"/>
    <cellStyle name="Normal 91 4 2" xfId="6838"/>
    <cellStyle name="Normal 91 5" xfId="3959"/>
    <cellStyle name="Normal 91 5 2" xfId="6341"/>
    <cellStyle name="Normal 91 6" xfId="5903"/>
    <cellStyle name="Normal 92" xfId="483"/>
    <cellStyle name="Normal 92 2" xfId="769"/>
    <cellStyle name="Normal 92 2 2" xfId="3960"/>
    <cellStyle name="Normal 92 2 2 2" xfId="6466"/>
    <cellStyle name="Normal 92 2 3" xfId="6147"/>
    <cellStyle name="Normal 92 3" xfId="1429"/>
    <cellStyle name="Normal 92 3 2" xfId="6615"/>
    <cellStyle name="Normal 92 4" xfId="3961"/>
    <cellStyle name="Normal 92 4 2" xfId="6839"/>
    <cellStyle name="Normal 92 5" xfId="3962"/>
    <cellStyle name="Normal 92 5 2" xfId="6342"/>
    <cellStyle name="Normal 92 6" xfId="5904"/>
    <cellStyle name="Normal 93" xfId="484"/>
    <cellStyle name="Normal 93 2" xfId="770"/>
    <cellStyle name="Normal 93 2 2" xfId="3963"/>
    <cellStyle name="Normal 93 2 2 2" xfId="6467"/>
    <cellStyle name="Normal 93 2 3" xfId="6148"/>
    <cellStyle name="Normal 93 3" xfId="1430"/>
    <cellStyle name="Normal 93 3 2" xfId="6616"/>
    <cellStyle name="Normal 93 4" xfId="3964"/>
    <cellStyle name="Normal 93 4 2" xfId="6840"/>
    <cellStyle name="Normal 93 5" xfId="3965"/>
    <cellStyle name="Normal 93 5 2" xfId="6343"/>
    <cellStyle name="Normal 93 6" xfId="5905"/>
    <cellStyle name="Normal 94" xfId="485"/>
    <cellStyle name="Normal 94 2" xfId="771"/>
    <cellStyle name="Normal 94 2 2" xfId="3966"/>
    <cellStyle name="Normal 94 2 2 2" xfId="6468"/>
    <cellStyle name="Normal 94 2 3" xfId="6149"/>
    <cellStyle name="Normal 94 3" xfId="1431"/>
    <cellStyle name="Normal 94 3 2" xfId="6617"/>
    <cellStyle name="Normal 94 4" xfId="3967"/>
    <cellStyle name="Normal 94 4 2" xfId="6841"/>
    <cellStyle name="Normal 94 5" xfId="3968"/>
    <cellStyle name="Normal 94 5 2" xfId="6344"/>
    <cellStyle name="Normal 94 6" xfId="5906"/>
    <cellStyle name="Normal 95" xfId="486"/>
    <cellStyle name="Normal 95 2" xfId="772"/>
    <cellStyle name="Normal 95 2 2" xfId="3969"/>
    <cellStyle name="Normal 95 2 2 2" xfId="6469"/>
    <cellStyle name="Normal 95 2 3" xfId="6150"/>
    <cellStyle name="Normal 95 3" xfId="1265"/>
    <cellStyle name="Normal 95 3 2" xfId="6565"/>
    <cellStyle name="Normal 95 4" xfId="3970"/>
    <cellStyle name="Normal 95 4 2" xfId="6756"/>
    <cellStyle name="Normal 95 5" xfId="3971"/>
    <cellStyle name="Normal 95 5 2" xfId="6346"/>
    <cellStyle name="Normal 95 6" xfId="5907"/>
    <cellStyle name="Normal 96" xfId="487"/>
    <cellStyle name="Normal 96 2" xfId="773"/>
    <cellStyle name="Normal 96 2 2" xfId="1838"/>
    <cellStyle name="Normal 96 2 2 2" xfId="6471"/>
    <cellStyle name="Normal 96 2 3" xfId="6151"/>
    <cellStyle name="Normal 96 3" xfId="1541"/>
    <cellStyle name="Normal 96 3 2" xfId="6619"/>
    <cellStyle name="Normal 96 4" xfId="3972"/>
    <cellStyle name="Normal 96 4 2" xfId="6861"/>
    <cellStyle name="Normal 96 5" xfId="3973"/>
    <cellStyle name="Normal 96 5 2" xfId="6348"/>
    <cellStyle name="Normal 96 6" xfId="5908"/>
    <cellStyle name="Normal 97" xfId="488"/>
    <cellStyle name="Normal 97 2" xfId="774"/>
    <cellStyle name="Normal 97 2 2" xfId="1839"/>
    <cellStyle name="Normal 97 2 2 2" xfId="6472"/>
    <cellStyle name="Normal 97 2 3" xfId="6152"/>
    <cellStyle name="Normal 97 3" xfId="1542"/>
    <cellStyle name="Normal 97 3 2" xfId="6620"/>
    <cellStyle name="Normal 97 4" xfId="3974"/>
    <cellStyle name="Normal 97 4 2" xfId="6862"/>
    <cellStyle name="Normal 97 5" xfId="3975"/>
    <cellStyle name="Normal 97 5 2" xfId="6349"/>
    <cellStyle name="Normal 97 6" xfId="5909"/>
    <cellStyle name="Normal 98" xfId="489"/>
    <cellStyle name="Normal 98 2" xfId="775"/>
    <cellStyle name="Normal 98 2 2" xfId="1837"/>
    <cellStyle name="Normal 98 2 2 2" xfId="6473"/>
    <cellStyle name="Normal 98 2 3" xfId="6153"/>
    <cellStyle name="Normal 98 3" xfId="1543"/>
    <cellStyle name="Normal 98 3 2" xfId="6621"/>
    <cellStyle name="Normal 98 4" xfId="3976"/>
    <cellStyle name="Normal 98 4 2" xfId="6863"/>
    <cellStyle name="Normal 98 5" xfId="3977"/>
    <cellStyle name="Normal 98 5 2" xfId="6350"/>
    <cellStyle name="Normal 98 6" xfId="5910"/>
    <cellStyle name="Normal 99" xfId="490"/>
    <cellStyle name="Normal 99 2" xfId="776"/>
    <cellStyle name="Normal 99 2 2" xfId="1836"/>
    <cellStyle name="Normal 99 2 2 2" xfId="6474"/>
    <cellStyle name="Normal 99 2 3" xfId="6154"/>
    <cellStyle name="Normal 99 3" xfId="1544"/>
    <cellStyle name="Normal 99 3 2" xfId="6622"/>
    <cellStyle name="Normal 99 4" xfId="3978"/>
    <cellStyle name="Normal 99 4 2" xfId="6864"/>
    <cellStyle name="Normal 99 5" xfId="3979"/>
    <cellStyle name="Normal 99 5 2" xfId="6351"/>
    <cellStyle name="Normal 99 6" xfId="5911"/>
    <cellStyle name="Normal_2000SRPN" xfId="1218"/>
    <cellStyle name="Normal_K 09 map and plot-info" xfId="227"/>
    <cellStyle name="Normal_LS 08" xfId="607"/>
    <cellStyle name="Note 10" xfId="491"/>
    <cellStyle name="Note 10 10" xfId="3980"/>
    <cellStyle name="Note 10 2" xfId="950"/>
    <cellStyle name="Note 10 2 2" xfId="3981"/>
    <cellStyle name="Note 10 2 3" xfId="3982"/>
    <cellStyle name="Note 10 3" xfId="992"/>
    <cellStyle name="Note 10 3 2" xfId="3983"/>
    <cellStyle name="Note 10 3 3" xfId="3984"/>
    <cellStyle name="Note 10 3 4" xfId="3985"/>
    <cellStyle name="Note 10 4" xfId="1432"/>
    <cellStyle name="Note 10 4 2" xfId="3986"/>
    <cellStyle name="Note 10 4 3" xfId="3987"/>
    <cellStyle name="Note 10 5" xfId="1650"/>
    <cellStyle name="Note 10 5 2" xfId="3988"/>
    <cellStyle name="Note 10 5 3" xfId="3989"/>
    <cellStyle name="Note 10 6" xfId="1137"/>
    <cellStyle name="Note 10 6 2" xfId="3990"/>
    <cellStyle name="Note 10 6 3" xfId="3991"/>
    <cellStyle name="Note 10 7" xfId="3992"/>
    <cellStyle name="Note 10 7 2" xfId="3993"/>
    <cellStyle name="Note 10 7 3" xfId="3994"/>
    <cellStyle name="Note 10 8" xfId="3995"/>
    <cellStyle name="Note 10 8 2" xfId="3996"/>
    <cellStyle name="Note 10 8 3" xfId="3997"/>
    <cellStyle name="Note 10 9" xfId="3998"/>
    <cellStyle name="Note 11" xfId="492"/>
    <cellStyle name="Note 11 10" xfId="3999"/>
    <cellStyle name="Note 11 2" xfId="951"/>
    <cellStyle name="Note 11 2 2" xfId="4000"/>
    <cellStyle name="Note 11 2 3" xfId="4001"/>
    <cellStyle name="Note 11 3" xfId="993"/>
    <cellStyle name="Note 11 3 2" xfId="4002"/>
    <cellStyle name="Note 11 3 3" xfId="4003"/>
    <cellStyle name="Note 11 3 4" xfId="4004"/>
    <cellStyle name="Note 11 4" xfId="1433"/>
    <cellStyle name="Note 11 4 2" xfId="4005"/>
    <cellStyle name="Note 11 4 3" xfId="4006"/>
    <cellStyle name="Note 11 5" xfId="1651"/>
    <cellStyle name="Note 11 5 2" xfId="4007"/>
    <cellStyle name="Note 11 5 3" xfId="4008"/>
    <cellStyle name="Note 11 6" xfId="1384"/>
    <cellStyle name="Note 11 6 2" xfId="4009"/>
    <cellStyle name="Note 11 6 3" xfId="4010"/>
    <cellStyle name="Note 11 7" xfId="4011"/>
    <cellStyle name="Note 11 7 2" xfId="4012"/>
    <cellStyle name="Note 11 7 3" xfId="4013"/>
    <cellStyle name="Note 11 8" xfId="4014"/>
    <cellStyle name="Note 11 8 2" xfId="4015"/>
    <cellStyle name="Note 11 8 3" xfId="4016"/>
    <cellStyle name="Note 11 9" xfId="4017"/>
    <cellStyle name="Note 12" xfId="493"/>
    <cellStyle name="Note 12 10" xfId="4018"/>
    <cellStyle name="Note 12 2" xfId="952"/>
    <cellStyle name="Note 12 2 2" xfId="4019"/>
    <cellStyle name="Note 12 2 3" xfId="4020"/>
    <cellStyle name="Note 12 3" xfId="994"/>
    <cellStyle name="Note 12 3 2" xfId="4021"/>
    <cellStyle name="Note 12 3 3" xfId="4022"/>
    <cellStyle name="Note 12 3 4" xfId="4023"/>
    <cellStyle name="Note 12 4" xfId="1434"/>
    <cellStyle name="Note 12 4 2" xfId="4024"/>
    <cellStyle name="Note 12 4 3" xfId="4025"/>
    <cellStyle name="Note 12 5" xfId="1652"/>
    <cellStyle name="Note 12 5 2" xfId="4026"/>
    <cellStyle name="Note 12 5 3" xfId="4027"/>
    <cellStyle name="Note 12 6" xfId="1170"/>
    <cellStyle name="Note 12 6 2" xfId="4028"/>
    <cellStyle name="Note 12 6 3" xfId="4029"/>
    <cellStyle name="Note 12 7" xfId="4030"/>
    <cellStyle name="Note 12 7 2" xfId="4031"/>
    <cellStyle name="Note 12 7 3" xfId="4032"/>
    <cellStyle name="Note 12 8" xfId="4033"/>
    <cellStyle name="Note 12 8 2" xfId="4034"/>
    <cellStyle name="Note 12 8 3" xfId="4035"/>
    <cellStyle name="Note 12 9" xfId="4036"/>
    <cellStyle name="Note 13" xfId="494"/>
    <cellStyle name="Note 13 10" xfId="4037"/>
    <cellStyle name="Note 13 2" xfId="953"/>
    <cellStyle name="Note 13 2 2" xfId="4038"/>
    <cellStyle name="Note 13 2 3" xfId="4039"/>
    <cellStyle name="Note 13 3" xfId="995"/>
    <cellStyle name="Note 13 3 2" xfId="4040"/>
    <cellStyle name="Note 13 3 3" xfId="4041"/>
    <cellStyle name="Note 13 3 4" xfId="4042"/>
    <cellStyle name="Note 13 4" xfId="1435"/>
    <cellStyle name="Note 13 4 2" xfId="4043"/>
    <cellStyle name="Note 13 4 3" xfId="4044"/>
    <cellStyle name="Note 13 5" xfId="1653"/>
    <cellStyle name="Note 13 5 2" xfId="4045"/>
    <cellStyle name="Note 13 5 3" xfId="4046"/>
    <cellStyle name="Note 13 6" xfId="1632"/>
    <cellStyle name="Note 13 6 2" xfId="4047"/>
    <cellStyle name="Note 13 6 3" xfId="4048"/>
    <cellStyle name="Note 13 7" xfId="4049"/>
    <cellStyle name="Note 13 7 2" xfId="4050"/>
    <cellStyle name="Note 13 7 3" xfId="4051"/>
    <cellStyle name="Note 13 8" xfId="4052"/>
    <cellStyle name="Note 13 8 2" xfId="4053"/>
    <cellStyle name="Note 13 8 3" xfId="4054"/>
    <cellStyle name="Note 13 9" xfId="4055"/>
    <cellStyle name="Note 14" xfId="495"/>
    <cellStyle name="Note 14 2" xfId="777"/>
    <cellStyle name="Note 14 2 2" xfId="4056"/>
    <cellStyle name="Note 14 2 2 2" xfId="6396"/>
    <cellStyle name="Note 14 2 3" xfId="6155"/>
    <cellStyle name="Note 14 3" xfId="1436"/>
    <cellStyle name="Note 14 3 2" xfId="6618"/>
    <cellStyle name="Note 14 4" xfId="4057"/>
    <cellStyle name="Note 14 4 2" xfId="6843"/>
    <cellStyle name="Note 14 5" xfId="4058"/>
    <cellStyle name="Note 14 5 2" xfId="6272"/>
    <cellStyle name="Note 14 6" xfId="5912"/>
    <cellStyle name="Note 15" xfId="643"/>
    <cellStyle name="Note 15 2" xfId="5926"/>
    <cellStyle name="Note 2" xfId="210"/>
    <cellStyle name="Note 2 10" xfId="496"/>
    <cellStyle name="Note 2 10 2" xfId="954"/>
    <cellStyle name="Note 2 10 2 2" xfId="4059"/>
    <cellStyle name="Note 2 10 2 2 2" xfId="7020"/>
    <cellStyle name="Note 2 10 2 3" xfId="4060"/>
    <cellStyle name="Note 2 10 2 3 2" xfId="6992"/>
    <cellStyle name="Note 2 10 3" xfId="996"/>
    <cellStyle name="Note 2 10 3 2" xfId="4061"/>
    <cellStyle name="Note 2 10 3 2 2" xfId="6917"/>
    <cellStyle name="Note 2 10 3 3" xfId="4062"/>
    <cellStyle name="Note 2 10 3 3 2" xfId="7236"/>
    <cellStyle name="Note 2 10 4" xfId="1437"/>
    <cellStyle name="Note 2 10 4 2" xfId="6960"/>
    <cellStyle name="Note 2 10 5" xfId="1654"/>
    <cellStyle name="Note 2 10 6" xfId="1168"/>
    <cellStyle name="Note 2 11" xfId="497"/>
    <cellStyle name="Note 2 11 2" xfId="955"/>
    <cellStyle name="Note 2 11 2 2" xfId="4063"/>
    <cellStyle name="Note 2 11 2 2 2" xfId="7021"/>
    <cellStyle name="Note 2 11 2 3" xfId="4064"/>
    <cellStyle name="Note 2 11 2 3 2" xfId="6956"/>
    <cellStyle name="Note 2 11 3" xfId="997"/>
    <cellStyle name="Note 2 11 3 2" xfId="4065"/>
    <cellStyle name="Note 2 11 3 2 2" xfId="6940"/>
    <cellStyle name="Note 2 11 3 3" xfId="4066"/>
    <cellStyle name="Note 2 11 3 3 2" xfId="7259"/>
    <cellStyle name="Note 2 11 4" xfId="1438"/>
    <cellStyle name="Note 2 11 4 2" xfId="6229"/>
    <cellStyle name="Note 2 11 5" xfId="1655"/>
    <cellStyle name="Note 2 11 6" xfId="1761"/>
    <cellStyle name="Note 2 12" xfId="498"/>
    <cellStyle name="Note 2 12 2" xfId="956"/>
    <cellStyle name="Note 2 12 2 2" xfId="4067"/>
    <cellStyle name="Note 2 12 2 2 2" xfId="7022"/>
    <cellStyle name="Note 2 12 2 3" xfId="4068"/>
    <cellStyle name="Note 2 12 2 3 2" xfId="6504"/>
    <cellStyle name="Note 2 12 3" xfId="998"/>
    <cellStyle name="Note 2 12 3 2" xfId="4069"/>
    <cellStyle name="Note 2 12 3 2 2" xfId="6883"/>
    <cellStyle name="Note 2 12 3 3" xfId="4070"/>
    <cellStyle name="Note 2 12 3 3 2" xfId="7196"/>
    <cellStyle name="Note 2 12 4" xfId="1439"/>
    <cellStyle name="Note 2 12 4 2" xfId="7052"/>
    <cellStyle name="Note 2 12 5" xfId="1656"/>
    <cellStyle name="Note 2 12 6" xfId="1578"/>
    <cellStyle name="Note 2 13" xfId="711"/>
    <cellStyle name="Note 2 13 2" xfId="4071"/>
    <cellStyle name="Note 2 13 2 2" xfId="6061"/>
    <cellStyle name="Note 2 13 3" xfId="4072"/>
    <cellStyle name="Note 2 13 3 2" xfId="6383"/>
    <cellStyle name="Note 2 13 4" xfId="5846"/>
    <cellStyle name="Note 2 14" xfId="1138"/>
    <cellStyle name="Note 2 14 2" xfId="4073"/>
    <cellStyle name="Note 2 14 2 2" xfId="6489"/>
    <cellStyle name="Note 2 14 3" xfId="5994"/>
    <cellStyle name="Note 2 15" xfId="4074"/>
    <cellStyle name="Note 2 15 2" xfId="6657"/>
    <cellStyle name="Note 2 16" xfId="4075"/>
    <cellStyle name="Note 2 16 2" xfId="6211"/>
    <cellStyle name="Note 2 17" xfId="5779"/>
    <cellStyle name="Note 2 2" xfId="499"/>
    <cellStyle name="Note 2 2 10" xfId="4076"/>
    <cellStyle name="Note 2 2 2" xfId="957"/>
    <cellStyle name="Note 2 2 2 2" xfId="4077"/>
    <cellStyle name="Note 2 2 2 3" xfId="4078"/>
    <cellStyle name="Note 2 2 3" xfId="999"/>
    <cellStyle name="Note 2 2 3 2" xfId="4079"/>
    <cellStyle name="Note 2 2 3 3" xfId="4080"/>
    <cellStyle name="Note 2 2 3 4" xfId="4081"/>
    <cellStyle name="Note 2 2 4" xfId="1440"/>
    <cellStyle name="Note 2 2 4 2" xfId="4082"/>
    <cellStyle name="Note 2 2 4 3" xfId="4083"/>
    <cellStyle name="Note 2 2 5" xfId="1657"/>
    <cellStyle name="Note 2 2 5 2" xfId="4084"/>
    <cellStyle name="Note 2 2 5 3" xfId="4085"/>
    <cellStyle name="Note 2 2 6" xfId="1579"/>
    <cellStyle name="Note 2 2 6 2" xfId="4086"/>
    <cellStyle name="Note 2 2 6 3" xfId="4087"/>
    <cellStyle name="Note 2 2 7" xfId="4088"/>
    <cellStyle name="Note 2 2 7 2" xfId="4089"/>
    <cellStyle name="Note 2 2 7 3" xfId="4090"/>
    <cellStyle name="Note 2 2 8" xfId="4091"/>
    <cellStyle name="Note 2 2 8 2" xfId="4092"/>
    <cellStyle name="Note 2 2 8 3" xfId="4093"/>
    <cellStyle name="Note 2 2 9" xfId="4094"/>
    <cellStyle name="Note 2 3" xfId="500"/>
    <cellStyle name="Note 2 3 10" xfId="4095"/>
    <cellStyle name="Note 2 3 2" xfId="958"/>
    <cellStyle name="Note 2 3 2 2" xfId="4096"/>
    <cellStyle name="Note 2 3 2 3" xfId="4097"/>
    <cellStyle name="Note 2 3 3" xfId="1000"/>
    <cellStyle name="Note 2 3 3 2" xfId="4098"/>
    <cellStyle name="Note 2 3 3 3" xfId="4099"/>
    <cellStyle name="Note 2 3 3 4" xfId="4100"/>
    <cellStyle name="Note 2 3 4" xfId="1441"/>
    <cellStyle name="Note 2 3 4 2" xfId="4101"/>
    <cellStyle name="Note 2 3 4 3" xfId="4102"/>
    <cellStyle name="Note 2 3 5" xfId="1658"/>
    <cellStyle name="Note 2 3 5 2" xfId="4103"/>
    <cellStyle name="Note 2 3 5 3" xfId="4104"/>
    <cellStyle name="Note 2 3 6" xfId="1310"/>
    <cellStyle name="Note 2 3 6 2" xfId="4105"/>
    <cellStyle name="Note 2 3 6 3" xfId="4106"/>
    <cellStyle name="Note 2 3 7" xfId="4107"/>
    <cellStyle name="Note 2 3 7 2" xfId="4108"/>
    <cellStyle name="Note 2 3 7 3" xfId="4109"/>
    <cellStyle name="Note 2 3 8" xfId="4110"/>
    <cellStyle name="Note 2 3 8 2" xfId="4111"/>
    <cellStyle name="Note 2 3 8 3" xfId="4112"/>
    <cellStyle name="Note 2 3 9" xfId="4113"/>
    <cellStyle name="Note 2 4" xfId="501"/>
    <cellStyle name="Note 2 4 10" xfId="4114"/>
    <cellStyle name="Note 2 4 2" xfId="959"/>
    <cellStyle name="Note 2 4 2 2" xfId="4115"/>
    <cellStyle name="Note 2 4 2 3" xfId="4116"/>
    <cellStyle name="Note 2 4 3" xfId="1001"/>
    <cellStyle name="Note 2 4 3 2" xfId="4117"/>
    <cellStyle name="Note 2 4 3 3" xfId="4118"/>
    <cellStyle name="Note 2 4 3 4" xfId="4119"/>
    <cellStyle name="Note 2 4 4" xfId="1442"/>
    <cellStyle name="Note 2 4 4 2" xfId="4120"/>
    <cellStyle name="Note 2 4 4 3" xfId="4121"/>
    <cellStyle name="Note 2 4 5" xfId="1659"/>
    <cellStyle name="Note 2 4 5 2" xfId="4122"/>
    <cellStyle name="Note 2 4 5 3" xfId="4123"/>
    <cellStyle name="Note 2 4 6" xfId="1633"/>
    <cellStyle name="Note 2 4 6 2" xfId="4124"/>
    <cellStyle name="Note 2 4 6 3" xfId="4125"/>
    <cellStyle name="Note 2 4 7" xfId="4126"/>
    <cellStyle name="Note 2 4 7 2" xfId="4127"/>
    <cellStyle name="Note 2 4 7 3" xfId="4128"/>
    <cellStyle name="Note 2 4 8" xfId="4129"/>
    <cellStyle name="Note 2 4 8 2" xfId="4130"/>
    <cellStyle name="Note 2 4 8 3" xfId="4131"/>
    <cellStyle name="Note 2 4 9" xfId="4132"/>
    <cellStyle name="Note 2 5" xfId="502"/>
    <cellStyle name="Note 2 5 10" xfId="4133"/>
    <cellStyle name="Note 2 5 2" xfId="960"/>
    <cellStyle name="Note 2 5 2 2" xfId="4134"/>
    <cellStyle name="Note 2 5 2 3" xfId="4135"/>
    <cellStyle name="Note 2 5 3" xfId="1002"/>
    <cellStyle name="Note 2 5 3 2" xfId="4136"/>
    <cellStyle name="Note 2 5 3 3" xfId="4137"/>
    <cellStyle name="Note 2 5 3 4" xfId="4138"/>
    <cellStyle name="Note 2 5 4" xfId="1443"/>
    <cellStyle name="Note 2 5 4 2" xfId="4139"/>
    <cellStyle name="Note 2 5 4 3" xfId="4140"/>
    <cellStyle name="Note 2 5 5" xfId="1660"/>
    <cellStyle name="Note 2 5 5 2" xfId="4141"/>
    <cellStyle name="Note 2 5 5 3" xfId="4142"/>
    <cellStyle name="Note 2 5 6" xfId="1176"/>
    <cellStyle name="Note 2 5 6 2" xfId="4143"/>
    <cellStyle name="Note 2 5 6 3" xfId="4144"/>
    <cellStyle name="Note 2 5 7" xfId="4145"/>
    <cellStyle name="Note 2 5 7 2" xfId="4146"/>
    <cellStyle name="Note 2 5 7 3" xfId="4147"/>
    <cellStyle name="Note 2 5 8" xfId="4148"/>
    <cellStyle name="Note 2 5 8 2" xfId="4149"/>
    <cellStyle name="Note 2 5 8 3" xfId="4150"/>
    <cellStyle name="Note 2 5 9" xfId="4151"/>
    <cellStyle name="Note 2 6" xfId="503"/>
    <cellStyle name="Note 2 6 2" xfId="961"/>
    <cellStyle name="Note 2 6 2 2" xfId="4152"/>
    <cellStyle name="Note 2 6 2 2 2" xfId="7023"/>
    <cellStyle name="Note 2 6 2 3" xfId="4153"/>
    <cellStyle name="Note 2 6 2 3 2" xfId="7047"/>
    <cellStyle name="Note 2 6 3" xfId="1003"/>
    <cellStyle name="Note 2 6 3 2" xfId="4154"/>
    <cellStyle name="Note 2 6 3 2 2" xfId="6648"/>
    <cellStyle name="Note 2 6 3 3" xfId="4155"/>
    <cellStyle name="Note 2 6 3 3 2" xfId="7071"/>
    <cellStyle name="Note 2 6 4" xfId="1444"/>
    <cellStyle name="Note 2 6 4 2" xfId="6994"/>
    <cellStyle name="Note 2 6 5" xfId="1661"/>
    <cellStyle name="Note 2 6 6" xfId="1368"/>
    <cellStyle name="Note 2 7" xfId="504"/>
    <cellStyle name="Note 2 7 2" xfId="962"/>
    <cellStyle name="Note 2 7 2 2" xfId="4156"/>
    <cellStyle name="Note 2 7 2 2 2" xfId="7024"/>
    <cellStyle name="Note 2 7 2 3" xfId="4157"/>
    <cellStyle name="Note 2 7 2 3 2" xfId="6986"/>
    <cellStyle name="Note 2 7 3" xfId="1004"/>
    <cellStyle name="Note 2 7 3 2" xfId="4158"/>
    <cellStyle name="Note 2 7 3 2 2" xfId="6874"/>
    <cellStyle name="Note 2 7 3 3" xfId="4159"/>
    <cellStyle name="Note 2 7 3 3 2" xfId="7185"/>
    <cellStyle name="Note 2 7 4" xfId="1445"/>
    <cellStyle name="Note 2 7 4 2" xfId="6241"/>
    <cellStyle name="Note 2 7 5" xfId="1662"/>
    <cellStyle name="Note 2 7 6" xfId="1378"/>
    <cellStyle name="Note 2 8" xfId="505"/>
    <cellStyle name="Note 2 8 2" xfId="963"/>
    <cellStyle name="Note 2 8 2 2" xfId="4160"/>
    <cellStyle name="Note 2 8 2 2 2" xfId="7025"/>
    <cellStyle name="Note 2 8 2 3" xfId="4161"/>
    <cellStyle name="Note 2 8 2 3 2" xfId="6219"/>
    <cellStyle name="Note 2 8 3" xfId="1005"/>
    <cellStyle name="Note 2 8 3 2" xfId="4162"/>
    <cellStyle name="Note 2 8 3 2 2" xfId="6889"/>
    <cellStyle name="Note 2 8 3 3" xfId="4163"/>
    <cellStyle name="Note 2 8 3 3 2" xfId="7204"/>
    <cellStyle name="Note 2 8 4" xfId="1446"/>
    <cellStyle name="Note 2 8 4 2" xfId="7049"/>
    <cellStyle name="Note 2 8 5" xfId="1663"/>
    <cellStyle name="Note 2 8 6" xfId="1315"/>
    <cellStyle name="Note 2 9" xfId="506"/>
    <cellStyle name="Note 2 9 2" xfId="964"/>
    <cellStyle name="Note 2 9 2 2" xfId="4164"/>
    <cellStyle name="Note 2 9 2 2 2" xfId="7026"/>
    <cellStyle name="Note 2 9 2 3" xfId="4165"/>
    <cellStyle name="Note 2 9 2 3 2" xfId="6974"/>
    <cellStyle name="Note 2 9 3" xfId="1006"/>
    <cellStyle name="Note 2 9 3 2" xfId="4166"/>
    <cellStyle name="Note 2 9 3 2 2" xfId="6908"/>
    <cellStyle name="Note 2 9 3 3" xfId="4167"/>
    <cellStyle name="Note 2 9 3 3 2" xfId="7227"/>
    <cellStyle name="Note 2 9 4" xfId="1447"/>
    <cellStyle name="Note 2 9 4 2" xfId="6989"/>
    <cellStyle name="Note 2 9 5" xfId="1664"/>
    <cellStyle name="Note 2 9 6" xfId="1313"/>
    <cellStyle name="Note 3" xfId="211"/>
    <cellStyle name="Note 3 10" xfId="507"/>
    <cellStyle name="Note 3 10 10" xfId="4168"/>
    <cellStyle name="Note 3 10 2" xfId="965"/>
    <cellStyle name="Note 3 10 2 2" xfId="4169"/>
    <cellStyle name="Note 3 10 2 3" xfId="4170"/>
    <cellStyle name="Note 3 10 3" xfId="1007"/>
    <cellStyle name="Note 3 10 3 2" xfId="4171"/>
    <cellStyle name="Note 3 10 3 3" xfId="4172"/>
    <cellStyle name="Note 3 10 3 4" xfId="4173"/>
    <cellStyle name="Note 3 10 4" xfId="1448"/>
    <cellStyle name="Note 3 10 4 2" xfId="4174"/>
    <cellStyle name="Note 3 10 4 3" xfId="4175"/>
    <cellStyle name="Note 3 10 5" xfId="1665"/>
    <cellStyle name="Note 3 10 5 2" xfId="4176"/>
    <cellStyle name="Note 3 10 5 3" xfId="4177"/>
    <cellStyle name="Note 3 10 6" xfId="1365"/>
    <cellStyle name="Note 3 10 6 2" xfId="4178"/>
    <cellStyle name="Note 3 10 6 3" xfId="4179"/>
    <cellStyle name="Note 3 10 7" xfId="4180"/>
    <cellStyle name="Note 3 10 7 2" xfId="4181"/>
    <cellStyle name="Note 3 10 7 3" xfId="4182"/>
    <cellStyle name="Note 3 10 8" xfId="4183"/>
    <cellStyle name="Note 3 10 8 2" xfId="4184"/>
    <cellStyle name="Note 3 10 8 3" xfId="4185"/>
    <cellStyle name="Note 3 10 9" xfId="4186"/>
    <cellStyle name="Note 3 11" xfId="508"/>
    <cellStyle name="Note 3 11 10" xfId="4187"/>
    <cellStyle name="Note 3 11 2" xfId="966"/>
    <cellStyle name="Note 3 11 2 2" xfId="4188"/>
    <cellStyle name="Note 3 11 2 3" xfId="4189"/>
    <cellStyle name="Note 3 11 3" xfId="1008"/>
    <cellStyle name="Note 3 11 3 2" xfId="4190"/>
    <cellStyle name="Note 3 11 3 3" xfId="4191"/>
    <cellStyle name="Note 3 11 3 4" xfId="4192"/>
    <cellStyle name="Note 3 11 4" xfId="1449"/>
    <cellStyle name="Note 3 11 4 2" xfId="4193"/>
    <cellStyle name="Note 3 11 4 3" xfId="4194"/>
    <cellStyle name="Note 3 11 5" xfId="1666"/>
    <cellStyle name="Note 3 11 5 2" xfId="4195"/>
    <cellStyle name="Note 3 11 5 3" xfId="4196"/>
    <cellStyle name="Note 3 11 6" xfId="1266"/>
    <cellStyle name="Note 3 11 6 2" xfId="4197"/>
    <cellStyle name="Note 3 11 6 3" xfId="4198"/>
    <cellStyle name="Note 3 11 7" xfId="4199"/>
    <cellStyle name="Note 3 11 7 2" xfId="4200"/>
    <cellStyle name="Note 3 11 7 3" xfId="4201"/>
    <cellStyle name="Note 3 11 8" xfId="4202"/>
    <cellStyle name="Note 3 11 8 2" xfId="4203"/>
    <cellStyle name="Note 3 11 8 3" xfId="4204"/>
    <cellStyle name="Note 3 11 9" xfId="4205"/>
    <cellStyle name="Note 3 12" xfId="509"/>
    <cellStyle name="Note 3 12 10" xfId="4206"/>
    <cellStyle name="Note 3 12 2" xfId="967"/>
    <cellStyle name="Note 3 12 2 2" xfId="4207"/>
    <cellStyle name="Note 3 12 2 3" xfId="4208"/>
    <cellStyle name="Note 3 12 3" xfId="1009"/>
    <cellStyle name="Note 3 12 3 2" xfId="4209"/>
    <cellStyle name="Note 3 12 3 3" xfId="4210"/>
    <cellStyle name="Note 3 12 3 4" xfId="4211"/>
    <cellStyle name="Note 3 12 4" xfId="1450"/>
    <cellStyle name="Note 3 12 4 2" xfId="4212"/>
    <cellStyle name="Note 3 12 4 3" xfId="4213"/>
    <cellStyle name="Note 3 12 5" xfId="1667"/>
    <cellStyle name="Note 3 12 5 2" xfId="4214"/>
    <cellStyle name="Note 3 12 5 3" xfId="4215"/>
    <cellStyle name="Note 3 12 6" xfId="1317"/>
    <cellStyle name="Note 3 12 6 2" xfId="4216"/>
    <cellStyle name="Note 3 12 6 3" xfId="4217"/>
    <cellStyle name="Note 3 12 7" xfId="4218"/>
    <cellStyle name="Note 3 12 7 2" xfId="4219"/>
    <cellStyle name="Note 3 12 7 3" xfId="4220"/>
    <cellStyle name="Note 3 12 8" xfId="4221"/>
    <cellStyle name="Note 3 12 8 2" xfId="4222"/>
    <cellStyle name="Note 3 12 8 3" xfId="4223"/>
    <cellStyle name="Note 3 12 9" xfId="4224"/>
    <cellStyle name="Note 3 2" xfId="510"/>
    <cellStyle name="Note 3 2 10" xfId="4225"/>
    <cellStyle name="Note 3 2 2" xfId="968"/>
    <cellStyle name="Note 3 2 2 2" xfId="4226"/>
    <cellStyle name="Note 3 2 2 3" xfId="4227"/>
    <cellStyle name="Note 3 2 3" xfId="1010"/>
    <cellStyle name="Note 3 2 3 2" xfId="4228"/>
    <cellStyle name="Note 3 2 3 3" xfId="4229"/>
    <cellStyle name="Note 3 2 3 4" xfId="4230"/>
    <cellStyle name="Note 3 2 4" xfId="1451"/>
    <cellStyle name="Note 3 2 4 2" xfId="4231"/>
    <cellStyle name="Note 3 2 4 3" xfId="4232"/>
    <cellStyle name="Note 3 2 5" xfId="1668"/>
    <cellStyle name="Note 3 2 5 2" xfId="4233"/>
    <cellStyle name="Note 3 2 5 3" xfId="4234"/>
    <cellStyle name="Note 3 2 6" xfId="1734"/>
    <cellStyle name="Note 3 2 6 2" xfId="4235"/>
    <cellStyle name="Note 3 2 6 3" xfId="4236"/>
    <cellStyle name="Note 3 2 7" xfId="4237"/>
    <cellStyle name="Note 3 2 7 2" xfId="4238"/>
    <cellStyle name="Note 3 2 7 3" xfId="4239"/>
    <cellStyle name="Note 3 2 8" xfId="4240"/>
    <cellStyle name="Note 3 2 8 2" xfId="4241"/>
    <cellStyle name="Note 3 2 8 3" xfId="4242"/>
    <cellStyle name="Note 3 2 9" xfId="4243"/>
    <cellStyle name="Note 3 3" xfId="511"/>
    <cellStyle name="Note 3 3 10" xfId="4244"/>
    <cellStyle name="Note 3 3 2" xfId="969"/>
    <cellStyle name="Note 3 3 2 2" xfId="4245"/>
    <cellStyle name="Note 3 3 2 3" xfId="4246"/>
    <cellStyle name="Note 3 3 3" xfId="1011"/>
    <cellStyle name="Note 3 3 3 2" xfId="4247"/>
    <cellStyle name="Note 3 3 3 3" xfId="4248"/>
    <cellStyle name="Note 3 3 3 4" xfId="4249"/>
    <cellStyle name="Note 3 3 4" xfId="1452"/>
    <cellStyle name="Note 3 3 4 2" xfId="4250"/>
    <cellStyle name="Note 3 3 4 3" xfId="4251"/>
    <cellStyle name="Note 3 3 5" xfId="1669"/>
    <cellStyle name="Note 3 3 5 2" xfId="4252"/>
    <cellStyle name="Note 3 3 5 3" xfId="4253"/>
    <cellStyle name="Note 3 3 6" xfId="1374"/>
    <cellStyle name="Note 3 3 6 2" xfId="4254"/>
    <cellStyle name="Note 3 3 6 3" xfId="4255"/>
    <cellStyle name="Note 3 3 7" xfId="4256"/>
    <cellStyle name="Note 3 3 7 2" xfId="4257"/>
    <cellStyle name="Note 3 3 7 3" xfId="4258"/>
    <cellStyle name="Note 3 3 8" xfId="4259"/>
    <cellStyle name="Note 3 3 8 2" xfId="4260"/>
    <cellStyle name="Note 3 3 8 3" xfId="4261"/>
    <cellStyle name="Note 3 3 9" xfId="4262"/>
    <cellStyle name="Note 3 4" xfId="512"/>
    <cellStyle name="Note 3 4 10" xfId="4263"/>
    <cellStyle name="Note 3 4 2" xfId="970"/>
    <cellStyle name="Note 3 4 2 2" xfId="4264"/>
    <cellStyle name="Note 3 4 2 3" xfId="4265"/>
    <cellStyle name="Note 3 4 3" xfId="1012"/>
    <cellStyle name="Note 3 4 3 2" xfId="4266"/>
    <cellStyle name="Note 3 4 3 3" xfId="4267"/>
    <cellStyle name="Note 3 4 3 4" xfId="4268"/>
    <cellStyle name="Note 3 4 4" xfId="1453"/>
    <cellStyle name="Note 3 4 4 2" xfId="4269"/>
    <cellStyle name="Note 3 4 4 3" xfId="4270"/>
    <cellStyle name="Note 3 4 5" xfId="1670"/>
    <cellStyle name="Note 3 4 5 2" xfId="4271"/>
    <cellStyle name="Note 3 4 5 3" xfId="4272"/>
    <cellStyle name="Note 3 4 6" xfId="1111"/>
    <cellStyle name="Note 3 4 6 2" xfId="4273"/>
    <cellStyle name="Note 3 4 6 3" xfId="4274"/>
    <cellStyle name="Note 3 4 7" xfId="4275"/>
    <cellStyle name="Note 3 4 7 2" xfId="4276"/>
    <cellStyle name="Note 3 4 7 3" xfId="4277"/>
    <cellStyle name="Note 3 4 8" xfId="4278"/>
    <cellStyle name="Note 3 4 8 2" xfId="4279"/>
    <cellStyle name="Note 3 4 8 3" xfId="4280"/>
    <cellStyle name="Note 3 4 9" xfId="4281"/>
    <cellStyle name="Note 3 5" xfId="513"/>
    <cellStyle name="Note 3 5 10" xfId="4282"/>
    <cellStyle name="Note 3 5 2" xfId="971"/>
    <cellStyle name="Note 3 5 2 2" xfId="4283"/>
    <cellStyle name="Note 3 5 2 3" xfId="4284"/>
    <cellStyle name="Note 3 5 3" xfId="1013"/>
    <cellStyle name="Note 3 5 3 2" xfId="4285"/>
    <cellStyle name="Note 3 5 3 3" xfId="4286"/>
    <cellStyle name="Note 3 5 3 4" xfId="4287"/>
    <cellStyle name="Note 3 5 4" xfId="1454"/>
    <cellStyle name="Note 3 5 4 2" xfId="4288"/>
    <cellStyle name="Note 3 5 4 3" xfId="4289"/>
    <cellStyle name="Note 3 5 5" xfId="1671"/>
    <cellStyle name="Note 3 5 5 2" xfId="4290"/>
    <cellStyle name="Note 3 5 5 3" xfId="4291"/>
    <cellStyle name="Note 3 5 6" xfId="1177"/>
    <cellStyle name="Note 3 5 6 2" xfId="4292"/>
    <cellStyle name="Note 3 5 6 3" xfId="4293"/>
    <cellStyle name="Note 3 5 7" xfId="4294"/>
    <cellStyle name="Note 3 5 7 2" xfId="4295"/>
    <cellStyle name="Note 3 5 7 3" xfId="4296"/>
    <cellStyle name="Note 3 5 8" xfId="4297"/>
    <cellStyle name="Note 3 5 8 2" xfId="4298"/>
    <cellStyle name="Note 3 5 8 3" xfId="4299"/>
    <cellStyle name="Note 3 5 9" xfId="4300"/>
    <cellStyle name="Note 3 6" xfId="514"/>
    <cellStyle name="Note 3 6 10" xfId="4301"/>
    <cellStyle name="Note 3 6 2" xfId="972"/>
    <cellStyle name="Note 3 6 2 2" xfId="4302"/>
    <cellStyle name="Note 3 6 2 3" xfId="4303"/>
    <cellStyle name="Note 3 6 3" xfId="1014"/>
    <cellStyle name="Note 3 6 3 2" xfId="4304"/>
    <cellStyle name="Note 3 6 3 3" xfId="4305"/>
    <cellStyle name="Note 3 6 3 4" xfId="4306"/>
    <cellStyle name="Note 3 6 4" xfId="1455"/>
    <cellStyle name="Note 3 6 4 2" xfId="4307"/>
    <cellStyle name="Note 3 6 4 3" xfId="4308"/>
    <cellStyle name="Note 3 6 5" xfId="1672"/>
    <cellStyle name="Note 3 6 5 2" xfId="4309"/>
    <cellStyle name="Note 3 6 5 3" xfId="4310"/>
    <cellStyle name="Note 3 6 6" xfId="1624"/>
    <cellStyle name="Note 3 6 6 2" xfId="4311"/>
    <cellStyle name="Note 3 6 6 3" xfId="4312"/>
    <cellStyle name="Note 3 6 7" xfId="4313"/>
    <cellStyle name="Note 3 6 7 2" xfId="4314"/>
    <cellStyle name="Note 3 6 7 3" xfId="4315"/>
    <cellStyle name="Note 3 6 8" xfId="4316"/>
    <cellStyle name="Note 3 6 8 2" xfId="4317"/>
    <cellStyle name="Note 3 6 8 3" xfId="4318"/>
    <cellStyle name="Note 3 6 9" xfId="4319"/>
    <cellStyle name="Note 3 7" xfId="515"/>
    <cellStyle name="Note 3 7 10" xfId="4320"/>
    <cellStyle name="Note 3 7 2" xfId="973"/>
    <cellStyle name="Note 3 7 2 2" xfId="4321"/>
    <cellStyle name="Note 3 7 2 3" xfId="4322"/>
    <cellStyle name="Note 3 7 3" xfId="1015"/>
    <cellStyle name="Note 3 7 3 2" xfId="4323"/>
    <cellStyle name="Note 3 7 3 3" xfId="4324"/>
    <cellStyle name="Note 3 7 3 4" xfId="4325"/>
    <cellStyle name="Note 3 7 4" xfId="1456"/>
    <cellStyle name="Note 3 7 4 2" xfId="4326"/>
    <cellStyle name="Note 3 7 4 3" xfId="4327"/>
    <cellStyle name="Note 3 7 5" xfId="1673"/>
    <cellStyle name="Note 3 7 5 2" xfId="4328"/>
    <cellStyle name="Note 3 7 5 3" xfId="4329"/>
    <cellStyle name="Note 3 7 6" xfId="1634"/>
    <cellStyle name="Note 3 7 6 2" xfId="4330"/>
    <cellStyle name="Note 3 7 6 3" xfId="4331"/>
    <cellStyle name="Note 3 7 7" xfId="4332"/>
    <cellStyle name="Note 3 7 7 2" xfId="4333"/>
    <cellStyle name="Note 3 7 7 3" xfId="4334"/>
    <cellStyle name="Note 3 7 8" xfId="4335"/>
    <cellStyle name="Note 3 7 8 2" xfId="4336"/>
    <cellStyle name="Note 3 7 8 3" xfId="4337"/>
    <cellStyle name="Note 3 7 9" xfId="4338"/>
    <cellStyle name="Note 3 8" xfId="516"/>
    <cellStyle name="Note 3 8 10" xfId="4339"/>
    <cellStyle name="Note 3 8 2" xfId="974"/>
    <cellStyle name="Note 3 8 2 2" xfId="4340"/>
    <cellStyle name="Note 3 8 2 3" xfId="4341"/>
    <cellStyle name="Note 3 8 3" xfId="1016"/>
    <cellStyle name="Note 3 8 3 2" xfId="4342"/>
    <cellStyle name="Note 3 8 3 3" xfId="4343"/>
    <cellStyle name="Note 3 8 3 4" xfId="4344"/>
    <cellStyle name="Note 3 8 4" xfId="1457"/>
    <cellStyle name="Note 3 8 4 2" xfId="4345"/>
    <cellStyle name="Note 3 8 4 3" xfId="4346"/>
    <cellStyle name="Note 3 8 5" xfId="1674"/>
    <cellStyle name="Note 3 8 5 2" xfId="4347"/>
    <cellStyle name="Note 3 8 5 3" xfId="4348"/>
    <cellStyle name="Note 3 8 6" xfId="1644"/>
    <cellStyle name="Note 3 8 6 2" xfId="4349"/>
    <cellStyle name="Note 3 8 6 3" xfId="4350"/>
    <cellStyle name="Note 3 8 7" xfId="4351"/>
    <cellStyle name="Note 3 8 7 2" xfId="4352"/>
    <cellStyle name="Note 3 8 7 3" xfId="4353"/>
    <cellStyle name="Note 3 8 8" xfId="4354"/>
    <cellStyle name="Note 3 8 8 2" xfId="4355"/>
    <cellStyle name="Note 3 8 8 3" xfId="4356"/>
    <cellStyle name="Note 3 8 9" xfId="4357"/>
    <cellStyle name="Note 3 9" xfId="517"/>
    <cellStyle name="Note 3 9 10" xfId="4358"/>
    <cellStyle name="Note 3 9 2" xfId="975"/>
    <cellStyle name="Note 3 9 2 2" xfId="4359"/>
    <cellStyle name="Note 3 9 2 3" xfId="4360"/>
    <cellStyle name="Note 3 9 3" xfId="1017"/>
    <cellStyle name="Note 3 9 3 2" xfId="4361"/>
    <cellStyle name="Note 3 9 3 3" xfId="4362"/>
    <cellStyle name="Note 3 9 3 4" xfId="4363"/>
    <cellStyle name="Note 3 9 4" xfId="1458"/>
    <cellStyle name="Note 3 9 4 2" xfId="4364"/>
    <cellStyle name="Note 3 9 4 3" xfId="4365"/>
    <cellStyle name="Note 3 9 5" xfId="1675"/>
    <cellStyle name="Note 3 9 5 2" xfId="4366"/>
    <cellStyle name="Note 3 9 5 3" xfId="4367"/>
    <cellStyle name="Note 3 9 6" xfId="1735"/>
    <cellStyle name="Note 3 9 6 2" xfId="4368"/>
    <cellStyle name="Note 3 9 6 3" xfId="4369"/>
    <cellStyle name="Note 3 9 7" xfId="4370"/>
    <cellStyle name="Note 3 9 7 2" xfId="4371"/>
    <cellStyle name="Note 3 9 7 3" xfId="4372"/>
    <cellStyle name="Note 3 9 8" xfId="4373"/>
    <cellStyle name="Note 3 9 8 2" xfId="4374"/>
    <cellStyle name="Note 3 9 8 3" xfId="4375"/>
    <cellStyle name="Note 3 9 9" xfId="4376"/>
    <cellStyle name="Note 4" xfId="212"/>
    <cellStyle name="Note 4 10" xfId="518"/>
    <cellStyle name="Note 4 10 10" xfId="4377"/>
    <cellStyle name="Note 4 10 2" xfId="976"/>
    <cellStyle name="Note 4 10 2 2" xfId="4378"/>
    <cellStyle name="Note 4 10 2 3" xfId="4379"/>
    <cellStyle name="Note 4 10 3" xfId="1018"/>
    <cellStyle name="Note 4 10 3 2" xfId="4380"/>
    <cellStyle name="Note 4 10 3 3" xfId="4381"/>
    <cellStyle name="Note 4 10 3 4" xfId="4382"/>
    <cellStyle name="Note 4 10 4" xfId="1459"/>
    <cellStyle name="Note 4 10 4 2" xfId="4383"/>
    <cellStyle name="Note 4 10 4 3" xfId="4384"/>
    <cellStyle name="Note 4 10 5" xfId="1676"/>
    <cellStyle name="Note 4 10 5 2" xfId="4385"/>
    <cellStyle name="Note 4 10 5 3" xfId="4386"/>
    <cellStyle name="Note 4 10 6" xfId="1373"/>
    <cellStyle name="Note 4 10 6 2" xfId="4387"/>
    <cellStyle name="Note 4 10 6 3" xfId="4388"/>
    <cellStyle name="Note 4 10 7" xfId="4389"/>
    <cellStyle name="Note 4 10 7 2" xfId="4390"/>
    <cellStyle name="Note 4 10 7 3" xfId="4391"/>
    <cellStyle name="Note 4 10 8" xfId="4392"/>
    <cellStyle name="Note 4 10 8 2" xfId="4393"/>
    <cellStyle name="Note 4 10 8 3" xfId="4394"/>
    <cellStyle name="Note 4 10 9" xfId="4395"/>
    <cellStyle name="Note 4 11" xfId="519"/>
    <cellStyle name="Note 4 11 10" xfId="4396"/>
    <cellStyle name="Note 4 11 2" xfId="977"/>
    <cellStyle name="Note 4 11 2 2" xfId="4397"/>
    <cellStyle name="Note 4 11 2 3" xfId="4398"/>
    <cellStyle name="Note 4 11 3" xfId="1019"/>
    <cellStyle name="Note 4 11 3 2" xfId="4399"/>
    <cellStyle name="Note 4 11 3 3" xfId="4400"/>
    <cellStyle name="Note 4 11 3 4" xfId="4401"/>
    <cellStyle name="Note 4 11 4" xfId="1460"/>
    <cellStyle name="Note 4 11 4 2" xfId="4402"/>
    <cellStyle name="Note 4 11 4 3" xfId="4403"/>
    <cellStyle name="Note 4 11 5" xfId="1677"/>
    <cellStyle name="Note 4 11 5 2" xfId="4404"/>
    <cellStyle name="Note 4 11 5 3" xfId="4405"/>
    <cellStyle name="Note 4 11 6" xfId="1314"/>
    <cellStyle name="Note 4 11 6 2" xfId="4406"/>
    <cellStyle name="Note 4 11 6 3" xfId="4407"/>
    <cellStyle name="Note 4 11 7" xfId="4408"/>
    <cellStyle name="Note 4 11 7 2" xfId="4409"/>
    <cellStyle name="Note 4 11 7 3" xfId="4410"/>
    <cellStyle name="Note 4 11 8" xfId="4411"/>
    <cellStyle name="Note 4 11 8 2" xfId="4412"/>
    <cellStyle name="Note 4 11 8 3" xfId="4413"/>
    <cellStyle name="Note 4 11 9" xfId="4414"/>
    <cellStyle name="Note 4 12" xfId="520"/>
    <cellStyle name="Note 4 12 10" xfId="4415"/>
    <cellStyle name="Note 4 12 2" xfId="978"/>
    <cellStyle name="Note 4 12 2 2" xfId="4416"/>
    <cellStyle name="Note 4 12 2 3" xfId="4417"/>
    <cellStyle name="Note 4 12 3" xfId="1020"/>
    <cellStyle name="Note 4 12 3 2" xfId="4418"/>
    <cellStyle name="Note 4 12 3 3" xfId="4419"/>
    <cellStyle name="Note 4 12 3 4" xfId="4420"/>
    <cellStyle name="Note 4 12 4" xfId="1461"/>
    <cellStyle name="Note 4 12 4 2" xfId="4421"/>
    <cellStyle name="Note 4 12 4 3" xfId="4422"/>
    <cellStyle name="Note 4 12 5" xfId="1678"/>
    <cellStyle name="Note 4 12 5 2" xfId="4423"/>
    <cellStyle name="Note 4 12 5 3" xfId="4424"/>
    <cellStyle name="Note 4 12 6" xfId="1580"/>
    <cellStyle name="Note 4 12 6 2" xfId="4425"/>
    <cellStyle name="Note 4 12 6 3" xfId="4426"/>
    <cellStyle name="Note 4 12 7" xfId="4427"/>
    <cellStyle name="Note 4 12 7 2" xfId="4428"/>
    <cellStyle name="Note 4 12 7 3" xfId="4429"/>
    <cellStyle name="Note 4 12 8" xfId="4430"/>
    <cellStyle name="Note 4 12 8 2" xfId="4431"/>
    <cellStyle name="Note 4 12 8 3" xfId="4432"/>
    <cellStyle name="Note 4 12 9" xfId="4433"/>
    <cellStyle name="Note 4 2" xfId="521"/>
    <cellStyle name="Note 4 2 10" xfId="4434"/>
    <cellStyle name="Note 4 2 2" xfId="979"/>
    <cellStyle name="Note 4 2 2 2" xfId="4435"/>
    <cellStyle name="Note 4 2 2 3" xfId="4436"/>
    <cellStyle name="Note 4 2 3" xfId="1021"/>
    <cellStyle name="Note 4 2 3 2" xfId="4437"/>
    <cellStyle name="Note 4 2 3 3" xfId="4438"/>
    <cellStyle name="Note 4 2 3 4" xfId="4439"/>
    <cellStyle name="Note 4 2 4" xfId="1462"/>
    <cellStyle name="Note 4 2 4 2" xfId="4440"/>
    <cellStyle name="Note 4 2 4 3" xfId="4441"/>
    <cellStyle name="Note 4 2 5" xfId="1679"/>
    <cellStyle name="Note 4 2 5 2" xfId="4442"/>
    <cellStyle name="Note 4 2 5 3" xfId="4443"/>
    <cellStyle name="Note 4 2 6" xfId="1371"/>
    <cellStyle name="Note 4 2 6 2" xfId="4444"/>
    <cellStyle name="Note 4 2 6 3" xfId="4445"/>
    <cellStyle name="Note 4 2 7" xfId="4446"/>
    <cellStyle name="Note 4 2 7 2" xfId="4447"/>
    <cellStyle name="Note 4 2 7 3" xfId="4448"/>
    <cellStyle name="Note 4 2 8" xfId="4449"/>
    <cellStyle name="Note 4 2 8 2" xfId="4450"/>
    <cellStyle name="Note 4 2 8 3" xfId="4451"/>
    <cellStyle name="Note 4 2 9" xfId="4452"/>
    <cellStyle name="Note 4 3" xfId="522"/>
    <cellStyle name="Note 4 3 10" xfId="4453"/>
    <cellStyle name="Note 4 3 2" xfId="980"/>
    <cellStyle name="Note 4 3 2 2" xfId="4454"/>
    <cellStyle name="Note 4 3 2 3" xfId="4455"/>
    <cellStyle name="Note 4 3 3" xfId="1022"/>
    <cellStyle name="Note 4 3 3 2" xfId="4456"/>
    <cellStyle name="Note 4 3 3 3" xfId="4457"/>
    <cellStyle name="Note 4 3 3 4" xfId="4458"/>
    <cellStyle name="Note 4 3 4" xfId="1463"/>
    <cellStyle name="Note 4 3 4 2" xfId="4459"/>
    <cellStyle name="Note 4 3 4 3" xfId="4460"/>
    <cellStyle name="Note 4 3 5" xfId="1680"/>
    <cellStyle name="Note 4 3 5 2" xfId="4461"/>
    <cellStyle name="Note 4 3 5 3" xfId="4462"/>
    <cellStyle name="Note 4 3 6" xfId="1635"/>
    <cellStyle name="Note 4 3 6 2" xfId="4463"/>
    <cellStyle name="Note 4 3 6 3" xfId="4464"/>
    <cellStyle name="Note 4 3 7" xfId="4465"/>
    <cellStyle name="Note 4 3 7 2" xfId="4466"/>
    <cellStyle name="Note 4 3 7 3" xfId="4467"/>
    <cellStyle name="Note 4 3 8" xfId="4468"/>
    <cellStyle name="Note 4 3 8 2" xfId="4469"/>
    <cellStyle name="Note 4 3 8 3" xfId="4470"/>
    <cellStyle name="Note 4 3 9" xfId="4471"/>
    <cellStyle name="Note 4 4" xfId="523"/>
    <cellStyle name="Note 4 4 10" xfId="4472"/>
    <cellStyle name="Note 4 4 2" xfId="981"/>
    <cellStyle name="Note 4 4 2 2" xfId="4473"/>
    <cellStyle name="Note 4 4 2 3" xfId="4474"/>
    <cellStyle name="Note 4 4 3" xfId="1023"/>
    <cellStyle name="Note 4 4 3 2" xfId="4475"/>
    <cellStyle name="Note 4 4 3 3" xfId="4476"/>
    <cellStyle name="Note 4 4 3 4" xfId="4477"/>
    <cellStyle name="Note 4 4 4" xfId="1464"/>
    <cellStyle name="Note 4 4 4 2" xfId="4478"/>
    <cellStyle name="Note 4 4 4 3" xfId="4479"/>
    <cellStyle name="Note 4 4 5" xfId="1681"/>
    <cellStyle name="Note 4 4 5 2" xfId="4480"/>
    <cellStyle name="Note 4 4 5 3" xfId="4481"/>
    <cellStyle name="Note 4 4 6" xfId="1645"/>
    <cellStyle name="Note 4 4 6 2" xfId="4482"/>
    <cellStyle name="Note 4 4 6 3" xfId="4483"/>
    <cellStyle name="Note 4 4 7" xfId="4484"/>
    <cellStyle name="Note 4 4 7 2" xfId="4485"/>
    <cellStyle name="Note 4 4 7 3" xfId="4486"/>
    <cellStyle name="Note 4 4 8" xfId="4487"/>
    <cellStyle name="Note 4 4 8 2" xfId="4488"/>
    <cellStyle name="Note 4 4 8 3" xfId="4489"/>
    <cellStyle name="Note 4 4 9" xfId="4490"/>
    <cellStyle name="Note 4 5" xfId="524"/>
    <cellStyle name="Note 4 5 10" xfId="4491"/>
    <cellStyle name="Note 4 5 2" xfId="982"/>
    <cellStyle name="Note 4 5 2 2" xfId="4492"/>
    <cellStyle name="Note 4 5 2 3" xfId="4493"/>
    <cellStyle name="Note 4 5 3" xfId="1024"/>
    <cellStyle name="Note 4 5 3 2" xfId="4494"/>
    <cellStyle name="Note 4 5 3 3" xfId="4495"/>
    <cellStyle name="Note 4 5 3 4" xfId="4496"/>
    <cellStyle name="Note 4 5 4" xfId="1465"/>
    <cellStyle name="Note 4 5 4 2" xfId="4497"/>
    <cellStyle name="Note 4 5 4 3" xfId="4498"/>
    <cellStyle name="Note 4 5 5" xfId="1682"/>
    <cellStyle name="Note 4 5 5 2" xfId="4499"/>
    <cellStyle name="Note 4 5 5 3" xfId="4500"/>
    <cellStyle name="Note 4 5 6" xfId="1193"/>
    <cellStyle name="Note 4 5 6 2" xfId="4501"/>
    <cellStyle name="Note 4 5 6 3" xfId="4502"/>
    <cellStyle name="Note 4 5 7" xfId="4503"/>
    <cellStyle name="Note 4 5 7 2" xfId="4504"/>
    <cellStyle name="Note 4 5 7 3" xfId="4505"/>
    <cellStyle name="Note 4 5 8" xfId="4506"/>
    <cellStyle name="Note 4 5 8 2" xfId="4507"/>
    <cellStyle name="Note 4 5 8 3" xfId="4508"/>
    <cellStyle name="Note 4 5 9" xfId="4509"/>
    <cellStyle name="Note 4 6" xfId="525"/>
    <cellStyle name="Note 4 6 10" xfId="4510"/>
    <cellStyle name="Note 4 6 2" xfId="983"/>
    <cellStyle name="Note 4 6 2 2" xfId="4511"/>
    <cellStyle name="Note 4 6 2 3" xfId="4512"/>
    <cellStyle name="Note 4 6 3" xfId="1025"/>
    <cellStyle name="Note 4 6 3 2" xfId="4513"/>
    <cellStyle name="Note 4 6 3 3" xfId="4514"/>
    <cellStyle name="Note 4 6 3 4" xfId="4515"/>
    <cellStyle name="Note 4 6 4" xfId="1466"/>
    <cellStyle name="Note 4 6 4 2" xfId="4516"/>
    <cellStyle name="Note 4 6 4 3" xfId="4517"/>
    <cellStyle name="Note 4 6 5" xfId="1683"/>
    <cellStyle name="Note 4 6 5 2" xfId="4518"/>
    <cellStyle name="Note 4 6 5 3" xfId="4519"/>
    <cellStyle name="Note 4 6 6" xfId="1736"/>
    <cellStyle name="Note 4 6 6 2" xfId="4520"/>
    <cellStyle name="Note 4 6 6 3" xfId="4521"/>
    <cellStyle name="Note 4 6 7" xfId="4522"/>
    <cellStyle name="Note 4 6 7 2" xfId="4523"/>
    <cellStyle name="Note 4 6 7 3" xfId="4524"/>
    <cellStyle name="Note 4 6 8" xfId="4525"/>
    <cellStyle name="Note 4 6 8 2" xfId="4526"/>
    <cellStyle name="Note 4 6 8 3" xfId="4527"/>
    <cellStyle name="Note 4 6 9" xfId="4528"/>
    <cellStyle name="Note 4 7" xfId="526"/>
    <cellStyle name="Note 4 7 10" xfId="4529"/>
    <cellStyle name="Note 4 7 2" xfId="984"/>
    <cellStyle name="Note 4 7 2 2" xfId="4530"/>
    <cellStyle name="Note 4 7 2 3" xfId="4531"/>
    <cellStyle name="Note 4 7 3" xfId="1026"/>
    <cellStyle name="Note 4 7 3 2" xfId="4532"/>
    <cellStyle name="Note 4 7 3 3" xfId="4533"/>
    <cellStyle name="Note 4 7 3 4" xfId="4534"/>
    <cellStyle name="Note 4 7 4" xfId="1467"/>
    <cellStyle name="Note 4 7 4 2" xfId="4535"/>
    <cellStyle name="Note 4 7 4 3" xfId="4536"/>
    <cellStyle name="Note 4 7 5" xfId="1684"/>
    <cellStyle name="Note 4 7 5 2" xfId="4537"/>
    <cellStyle name="Note 4 7 5 3" xfId="4538"/>
    <cellStyle name="Note 4 7 6" xfId="1625"/>
    <cellStyle name="Note 4 7 6 2" xfId="4539"/>
    <cellStyle name="Note 4 7 6 3" xfId="4540"/>
    <cellStyle name="Note 4 7 7" xfId="4541"/>
    <cellStyle name="Note 4 7 7 2" xfId="4542"/>
    <cellStyle name="Note 4 7 7 3" xfId="4543"/>
    <cellStyle name="Note 4 7 8" xfId="4544"/>
    <cellStyle name="Note 4 7 8 2" xfId="4545"/>
    <cellStyle name="Note 4 7 8 3" xfId="4546"/>
    <cellStyle name="Note 4 7 9" xfId="4547"/>
    <cellStyle name="Note 4 8" xfId="527"/>
    <cellStyle name="Note 4 8 10" xfId="4548"/>
    <cellStyle name="Note 4 8 2" xfId="985"/>
    <cellStyle name="Note 4 8 2 2" xfId="4549"/>
    <cellStyle name="Note 4 8 2 3" xfId="4550"/>
    <cellStyle name="Note 4 8 3" xfId="1027"/>
    <cellStyle name="Note 4 8 3 2" xfId="4551"/>
    <cellStyle name="Note 4 8 3 3" xfId="4552"/>
    <cellStyle name="Note 4 8 3 4" xfId="4553"/>
    <cellStyle name="Note 4 8 4" xfId="1468"/>
    <cellStyle name="Note 4 8 4 2" xfId="4554"/>
    <cellStyle name="Note 4 8 4 3" xfId="4555"/>
    <cellStyle name="Note 4 8 5" xfId="1685"/>
    <cellStyle name="Note 4 8 5 2" xfId="4556"/>
    <cellStyle name="Note 4 8 5 3" xfId="4557"/>
    <cellStyle name="Note 4 8 6" xfId="1762"/>
    <cellStyle name="Note 4 8 6 2" xfId="4558"/>
    <cellStyle name="Note 4 8 6 3" xfId="4559"/>
    <cellStyle name="Note 4 8 7" xfId="4560"/>
    <cellStyle name="Note 4 8 7 2" xfId="4561"/>
    <cellStyle name="Note 4 8 7 3" xfId="4562"/>
    <cellStyle name="Note 4 8 8" xfId="4563"/>
    <cellStyle name="Note 4 8 8 2" xfId="4564"/>
    <cellStyle name="Note 4 8 8 3" xfId="4565"/>
    <cellStyle name="Note 4 8 9" xfId="4566"/>
    <cellStyle name="Note 4 9" xfId="528"/>
    <cellStyle name="Note 4 9 10" xfId="4567"/>
    <cellStyle name="Note 4 9 2" xfId="986"/>
    <cellStyle name="Note 4 9 2 2" xfId="4568"/>
    <cellStyle name="Note 4 9 2 3" xfId="4569"/>
    <cellStyle name="Note 4 9 3" xfId="1028"/>
    <cellStyle name="Note 4 9 3 2" xfId="4570"/>
    <cellStyle name="Note 4 9 3 3" xfId="4571"/>
    <cellStyle name="Note 4 9 3 4" xfId="4572"/>
    <cellStyle name="Note 4 9 4" xfId="1469"/>
    <cellStyle name="Note 4 9 4 2" xfId="4573"/>
    <cellStyle name="Note 4 9 4 3" xfId="4574"/>
    <cellStyle name="Note 4 9 5" xfId="1686"/>
    <cellStyle name="Note 4 9 5 2" xfId="4575"/>
    <cellStyle name="Note 4 9 5 3" xfId="4576"/>
    <cellStyle name="Note 4 9 6" xfId="1763"/>
    <cellStyle name="Note 4 9 6 2" xfId="4577"/>
    <cellStyle name="Note 4 9 6 3" xfId="4578"/>
    <cellStyle name="Note 4 9 7" xfId="4579"/>
    <cellStyle name="Note 4 9 7 2" xfId="4580"/>
    <cellStyle name="Note 4 9 7 3" xfId="4581"/>
    <cellStyle name="Note 4 9 8" xfId="4582"/>
    <cellStyle name="Note 4 9 8 2" xfId="4583"/>
    <cellStyle name="Note 4 9 8 3" xfId="4584"/>
    <cellStyle name="Note 4 9 9" xfId="4585"/>
    <cellStyle name="Note 5" xfId="213"/>
    <cellStyle name="Note 5 2" xfId="529"/>
    <cellStyle name="Note 5 2 10" xfId="4586"/>
    <cellStyle name="Note 5 2 2" xfId="987"/>
    <cellStyle name="Note 5 2 2 2" xfId="4587"/>
    <cellStyle name="Note 5 2 2 3" xfId="4588"/>
    <cellStyle name="Note 5 2 3" xfId="1029"/>
    <cellStyle name="Note 5 2 3 2" xfId="4589"/>
    <cellStyle name="Note 5 2 3 3" xfId="4590"/>
    <cellStyle name="Note 5 2 3 4" xfId="4591"/>
    <cellStyle name="Note 5 2 4" xfId="1470"/>
    <cellStyle name="Note 5 2 4 2" xfId="4592"/>
    <cellStyle name="Note 5 2 4 3" xfId="4593"/>
    <cellStyle name="Note 5 2 5" xfId="1687"/>
    <cellStyle name="Note 5 2 5 2" xfId="4594"/>
    <cellStyle name="Note 5 2 5 3" xfId="4595"/>
    <cellStyle name="Note 5 2 6" xfId="1764"/>
    <cellStyle name="Note 5 2 6 2" xfId="4596"/>
    <cellStyle name="Note 5 2 6 3" xfId="4597"/>
    <cellStyle name="Note 5 2 7" xfId="4598"/>
    <cellStyle name="Note 5 2 7 2" xfId="4599"/>
    <cellStyle name="Note 5 2 7 3" xfId="4600"/>
    <cellStyle name="Note 5 2 8" xfId="4601"/>
    <cellStyle name="Note 5 2 8 2" xfId="4602"/>
    <cellStyle name="Note 5 2 8 3" xfId="4603"/>
    <cellStyle name="Note 5 2 9" xfId="4604"/>
    <cellStyle name="Note 5 3" xfId="530"/>
    <cellStyle name="Note 5 3 10" xfId="4605"/>
    <cellStyle name="Note 5 3 2" xfId="988"/>
    <cellStyle name="Note 5 3 2 2" xfId="4606"/>
    <cellStyle name="Note 5 3 2 3" xfId="4607"/>
    <cellStyle name="Note 5 3 3" xfId="1030"/>
    <cellStyle name="Note 5 3 3 2" xfId="4608"/>
    <cellStyle name="Note 5 3 3 3" xfId="4609"/>
    <cellStyle name="Note 5 3 3 4" xfId="4610"/>
    <cellStyle name="Note 5 3 4" xfId="1471"/>
    <cellStyle name="Note 5 3 4 2" xfId="4611"/>
    <cellStyle name="Note 5 3 4 3" xfId="4612"/>
    <cellStyle name="Note 5 3 5" xfId="1688"/>
    <cellStyle name="Note 5 3 5 2" xfId="4613"/>
    <cellStyle name="Note 5 3 5 3" xfId="4614"/>
    <cellStyle name="Note 5 3 6" xfId="1765"/>
    <cellStyle name="Note 5 3 6 2" xfId="4615"/>
    <cellStyle name="Note 5 3 6 3" xfId="4616"/>
    <cellStyle name="Note 5 3 7" xfId="4617"/>
    <cellStyle name="Note 5 3 7 2" xfId="4618"/>
    <cellStyle name="Note 5 3 7 3" xfId="4619"/>
    <cellStyle name="Note 5 3 8" xfId="4620"/>
    <cellStyle name="Note 5 3 8 2" xfId="4621"/>
    <cellStyle name="Note 5 3 8 3" xfId="4622"/>
    <cellStyle name="Note 5 3 9" xfId="4623"/>
    <cellStyle name="Note 5 4" xfId="4624"/>
    <cellStyle name="Note 5 5" xfId="4625"/>
    <cellStyle name="Note 5 6" xfId="4626"/>
    <cellStyle name="Note 6" xfId="214"/>
    <cellStyle name="Note 6 2" xfId="531"/>
    <cellStyle name="Note 6 2 10" xfId="4627"/>
    <cellStyle name="Note 6 2 2" xfId="989"/>
    <cellStyle name="Note 6 2 2 2" xfId="4628"/>
    <cellStyle name="Note 6 2 2 3" xfId="4629"/>
    <cellStyle name="Note 6 2 3" xfId="1031"/>
    <cellStyle name="Note 6 2 3 2" xfId="4630"/>
    <cellStyle name="Note 6 2 3 3" xfId="4631"/>
    <cellStyle name="Note 6 2 3 4" xfId="4632"/>
    <cellStyle name="Note 6 2 4" xfId="1472"/>
    <cellStyle name="Note 6 2 4 2" xfId="4633"/>
    <cellStyle name="Note 6 2 4 3" xfId="4634"/>
    <cellStyle name="Note 6 2 5" xfId="1689"/>
    <cellStyle name="Note 6 2 5 2" xfId="4635"/>
    <cellStyle name="Note 6 2 5 3" xfId="4636"/>
    <cellStyle name="Note 6 2 6" xfId="1766"/>
    <cellStyle name="Note 6 2 6 2" xfId="4637"/>
    <cellStyle name="Note 6 2 6 3" xfId="4638"/>
    <cellStyle name="Note 6 2 7" xfId="4639"/>
    <cellStyle name="Note 6 2 7 2" xfId="4640"/>
    <cellStyle name="Note 6 2 7 3" xfId="4641"/>
    <cellStyle name="Note 6 2 8" xfId="4642"/>
    <cellStyle name="Note 6 2 8 2" xfId="4643"/>
    <cellStyle name="Note 6 2 8 3" xfId="4644"/>
    <cellStyle name="Note 6 2 9" xfId="4645"/>
    <cellStyle name="Note 6 3" xfId="532"/>
    <cellStyle name="Note 6 3 10" xfId="4646"/>
    <cellStyle name="Note 6 3 2" xfId="990"/>
    <cellStyle name="Note 6 3 2 2" xfId="4647"/>
    <cellStyle name="Note 6 3 2 3" xfId="4648"/>
    <cellStyle name="Note 6 3 3" xfId="1032"/>
    <cellStyle name="Note 6 3 3 2" xfId="4649"/>
    <cellStyle name="Note 6 3 3 3" xfId="4650"/>
    <cellStyle name="Note 6 3 3 4" xfId="4651"/>
    <cellStyle name="Note 6 3 4" xfId="1473"/>
    <cellStyle name="Note 6 3 4 2" xfId="4652"/>
    <cellStyle name="Note 6 3 4 3" xfId="4653"/>
    <cellStyle name="Note 6 3 5" xfId="1690"/>
    <cellStyle name="Note 6 3 5 2" xfId="4654"/>
    <cellStyle name="Note 6 3 5 3" xfId="4655"/>
    <cellStyle name="Note 6 3 6" xfId="1767"/>
    <cellStyle name="Note 6 3 6 2" xfId="4656"/>
    <cellStyle name="Note 6 3 6 3" xfId="4657"/>
    <cellStyle name="Note 6 3 7" xfId="4658"/>
    <cellStyle name="Note 6 3 7 2" xfId="4659"/>
    <cellStyle name="Note 6 3 7 3" xfId="4660"/>
    <cellStyle name="Note 6 3 8" xfId="4661"/>
    <cellStyle name="Note 6 3 8 2" xfId="4662"/>
    <cellStyle name="Note 6 3 8 3" xfId="4663"/>
    <cellStyle name="Note 6 3 9" xfId="4664"/>
    <cellStyle name="Note 6 4" xfId="712"/>
    <cellStyle name="Note 6 4 2" xfId="4665"/>
    <cellStyle name="Note 6 4 2 2" xfId="6062"/>
    <cellStyle name="Note 6 4 3" xfId="4666"/>
    <cellStyle name="Note 6 4 3 2" xfId="6519"/>
    <cellStyle name="Note 6 4 4" xfId="5847"/>
    <cellStyle name="Note 6 5" xfId="1217"/>
    <cellStyle name="Note 6 5 2" xfId="4667"/>
    <cellStyle name="Note 6 5 2 2" xfId="6709"/>
    <cellStyle name="Note 6 5 3" xfId="5995"/>
    <cellStyle name="Note 6 6" xfId="4668"/>
    <cellStyle name="Note 6 7" xfId="4669"/>
    <cellStyle name="Note 6 8" xfId="5780"/>
    <cellStyle name="Note 7" xfId="215"/>
    <cellStyle name="Note 7 2" xfId="713"/>
    <cellStyle name="Note 7 2 2" xfId="4670"/>
    <cellStyle name="Note 7 2 2 2" xfId="6063"/>
    <cellStyle name="Note 7 2 3" xfId="4671"/>
    <cellStyle name="Note 7 2 3 2" xfId="6521"/>
    <cellStyle name="Note 7 2 4" xfId="5848"/>
    <cellStyle name="Note 7 3" xfId="1221"/>
    <cellStyle name="Note 7 3 2" xfId="4672"/>
    <cellStyle name="Note 7 3 2 2" xfId="6711"/>
    <cellStyle name="Note 7 3 3" xfId="5996"/>
    <cellStyle name="Note 7 4" xfId="4673"/>
    <cellStyle name="Note 7 5" xfId="4674"/>
    <cellStyle name="Note 7 6" xfId="4675"/>
    <cellStyle name="Note 7 7" xfId="5781"/>
    <cellStyle name="Note 8" xfId="216"/>
    <cellStyle name="Note 8 2" xfId="714"/>
    <cellStyle name="Note 8 2 2" xfId="4676"/>
    <cellStyle name="Note 8 2 2 2" xfId="6064"/>
    <cellStyle name="Note 8 2 3" xfId="4677"/>
    <cellStyle name="Note 8 2 3 2" xfId="6535"/>
    <cellStyle name="Note 8 2 4" xfId="5849"/>
    <cellStyle name="Note 8 3" xfId="1235"/>
    <cellStyle name="Note 8 3 2" xfId="4678"/>
    <cellStyle name="Note 8 3 2 2" xfId="6725"/>
    <cellStyle name="Note 8 3 3" xfId="5997"/>
    <cellStyle name="Note 8 4" xfId="4679"/>
    <cellStyle name="Note 8 5" xfId="4680"/>
    <cellStyle name="Note 8 6" xfId="4681"/>
    <cellStyle name="Note 8 7" xfId="5782"/>
    <cellStyle name="Note 9" xfId="217"/>
    <cellStyle name="Note 9 2" xfId="715"/>
    <cellStyle name="Note 9 2 2" xfId="4682"/>
    <cellStyle name="Note 9 2 2 2" xfId="6065"/>
    <cellStyle name="Note 9 2 3" xfId="4683"/>
    <cellStyle name="Note 9 2 3 2" xfId="6549"/>
    <cellStyle name="Note 9 2 4" xfId="5850"/>
    <cellStyle name="Note 9 3" xfId="1249"/>
    <cellStyle name="Note 9 3 2" xfId="4684"/>
    <cellStyle name="Note 9 3 2 2" xfId="6739"/>
    <cellStyle name="Note 9 3 3" xfId="5998"/>
    <cellStyle name="Note 9 4" xfId="4685"/>
    <cellStyle name="Note 9 5" xfId="4686"/>
    <cellStyle name="Note 9 6" xfId="4687"/>
    <cellStyle name="Note 9 7" xfId="5783"/>
    <cellStyle name="Output" xfId="615" builtinId="21" customBuiltin="1"/>
    <cellStyle name="Output 10" xfId="533"/>
    <cellStyle name="Output 10 2" xfId="1033"/>
    <cellStyle name="Output 10 2 2" xfId="4688"/>
    <cellStyle name="Output 10 2 2 2" xfId="7027"/>
    <cellStyle name="Output 10 2 3" xfId="4689"/>
    <cellStyle name="Output 10 2 3 2" xfId="6981"/>
    <cellStyle name="Output 10 3" xfId="1474"/>
    <cellStyle name="Output 10 3 2" xfId="4690"/>
    <cellStyle name="Output 10 3 2 2" xfId="7224"/>
    <cellStyle name="Output 10 3 3" xfId="6905"/>
    <cellStyle name="Output 10 4" xfId="1691"/>
    <cellStyle name="Output 10 4 2" xfId="6975"/>
    <cellStyle name="Output 10 5" xfId="1768"/>
    <cellStyle name="Output 11" xfId="534"/>
    <cellStyle name="Output 11 2" xfId="1034"/>
    <cellStyle name="Output 11 2 2" xfId="4691"/>
    <cellStyle name="Output 11 2 2 2" xfId="7028"/>
    <cellStyle name="Output 11 2 3" xfId="4692"/>
    <cellStyle name="Output 11 2 3 2" xfId="6949"/>
    <cellStyle name="Output 11 3" xfId="1475"/>
    <cellStyle name="Output 11 3 2" xfId="4693"/>
    <cellStyle name="Output 11 3 2 2" xfId="7087"/>
    <cellStyle name="Output 11 3 3" xfId="6665"/>
    <cellStyle name="Output 11 4" xfId="1692"/>
    <cellStyle name="Output 11 4 2" xfId="6954"/>
    <cellStyle name="Output 11 5" xfId="1769"/>
    <cellStyle name="Output 12" xfId="535"/>
    <cellStyle name="Output 12 2" xfId="1035"/>
    <cellStyle name="Output 12 2 2" xfId="4694"/>
    <cellStyle name="Output 12 2 2 2" xfId="7029"/>
    <cellStyle name="Output 12 2 3" xfId="4695"/>
    <cellStyle name="Output 12 2 3 2" xfId="7050"/>
    <cellStyle name="Output 12 3" xfId="1476"/>
    <cellStyle name="Output 12 3 2" xfId="4696"/>
    <cellStyle name="Output 12 3 2 2" xfId="7243"/>
    <cellStyle name="Output 12 3 3" xfId="6924"/>
    <cellStyle name="Output 12 4" xfId="1693"/>
    <cellStyle name="Output 12 4 2" xfId="6242"/>
    <cellStyle name="Output 12 5" xfId="1770"/>
    <cellStyle name="Output 13" xfId="536"/>
    <cellStyle name="Output 13 2" xfId="1036"/>
    <cellStyle name="Output 13 2 2" xfId="4697"/>
    <cellStyle name="Output 13 2 2 2" xfId="7030"/>
    <cellStyle name="Output 13 2 3" xfId="4698"/>
    <cellStyle name="Output 13 2 3 2" xfId="6990"/>
    <cellStyle name="Output 13 3" xfId="1477"/>
    <cellStyle name="Output 13 3 2" xfId="4699"/>
    <cellStyle name="Output 13 3 2 2" xfId="7144"/>
    <cellStyle name="Output 13 3 3" xfId="6783"/>
    <cellStyle name="Output 13 4" xfId="1694"/>
    <cellStyle name="Output 13 4 2" xfId="6629"/>
    <cellStyle name="Output 13 5" xfId="1771"/>
    <cellStyle name="Output 2" xfId="218"/>
    <cellStyle name="Output 2 10" xfId="537"/>
    <cellStyle name="Output 2 10 10" xfId="4700"/>
    <cellStyle name="Output 2 10 2" xfId="1037"/>
    <cellStyle name="Output 2 10 2 2" xfId="4701"/>
    <cellStyle name="Output 2 10 2 3" xfId="4702"/>
    <cellStyle name="Output 2 10 3" xfId="1478"/>
    <cellStyle name="Output 2 10 3 2" xfId="4703"/>
    <cellStyle name="Output 2 10 3 3" xfId="4704"/>
    <cellStyle name="Output 2 10 4" xfId="1695"/>
    <cellStyle name="Output 2 10 4 2" xfId="4705"/>
    <cellStyle name="Output 2 10 4 3" xfId="4706"/>
    <cellStyle name="Output 2 10 5" xfId="1772"/>
    <cellStyle name="Output 2 10 5 2" xfId="4707"/>
    <cellStyle name="Output 2 10 5 3" xfId="4708"/>
    <cellStyle name="Output 2 10 6" xfId="4709"/>
    <cellStyle name="Output 2 10 6 2" xfId="4710"/>
    <cellStyle name="Output 2 10 6 3" xfId="4711"/>
    <cellStyle name="Output 2 10 7" xfId="4712"/>
    <cellStyle name="Output 2 10 7 2" xfId="4713"/>
    <cellStyle name="Output 2 10 7 3" xfId="4714"/>
    <cellStyle name="Output 2 10 8" xfId="4715"/>
    <cellStyle name="Output 2 10 8 2" xfId="4716"/>
    <cellStyle name="Output 2 10 8 3" xfId="4717"/>
    <cellStyle name="Output 2 10 9" xfId="4718"/>
    <cellStyle name="Output 2 11" xfId="538"/>
    <cellStyle name="Output 2 11 10" xfId="4719"/>
    <cellStyle name="Output 2 11 2" xfId="1038"/>
    <cellStyle name="Output 2 11 2 2" xfId="4720"/>
    <cellStyle name="Output 2 11 2 3" xfId="4721"/>
    <cellStyle name="Output 2 11 3" xfId="1479"/>
    <cellStyle name="Output 2 11 3 2" xfId="4722"/>
    <cellStyle name="Output 2 11 3 3" xfId="4723"/>
    <cellStyle name="Output 2 11 4" xfId="1696"/>
    <cellStyle name="Output 2 11 4 2" xfId="4724"/>
    <cellStyle name="Output 2 11 4 3" xfId="4725"/>
    <cellStyle name="Output 2 11 5" xfId="1773"/>
    <cellStyle name="Output 2 11 5 2" xfId="4726"/>
    <cellStyle name="Output 2 11 5 3" xfId="4727"/>
    <cellStyle name="Output 2 11 6" xfId="4728"/>
    <cellStyle name="Output 2 11 6 2" xfId="4729"/>
    <cellStyle name="Output 2 11 6 3" xfId="4730"/>
    <cellStyle name="Output 2 11 7" xfId="4731"/>
    <cellStyle name="Output 2 11 7 2" xfId="4732"/>
    <cellStyle name="Output 2 11 7 3" xfId="4733"/>
    <cellStyle name="Output 2 11 8" xfId="4734"/>
    <cellStyle name="Output 2 11 8 2" xfId="4735"/>
    <cellStyle name="Output 2 11 8 3" xfId="4736"/>
    <cellStyle name="Output 2 11 9" xfId="4737"/>
    <cellStyle name="Output 2 12" xfId="539"/>
    <cellStyle name="Output 2 12 10" xfId="4738"/>
    <cellStyle name="Output 2 12 2" xfId="1039"/>
    <cellStyle name="Output 2 12 2 2" xfId="4739"/>
    <cellStyle name="Output 2 12 2 3" xfId="4740"/>
    <cellStyle name="Output 2 12 3" xfId="1480"/>
    <cellStyle name="Output 2 12 3 2" xfId="4741"/>
    <cellStyle name="Output 2 12 3 3" xfId="4742"/>
    <cellStyle name="Output 2 12 4" xfId="1697"/>
    <cellStyle name="Output 2 12 4 2" xfId="4743"/>
    <cellStyle name="Output 2 12 4 3" xfId="4744"/>
    <cellStyle name="Output 2 12 5" xfId="1774"/>
    <cellStyle name="Output 2 12 5 2" xfId="4745"/>
    <cellStyle name="Output 2 12 5 3" xfId="4746"/>
    <cellStyle name="Output 2 12 6" xfId="4747"/>
    <cellStyle name="Output 2 12 6 2" xfId="4748"/>
    <cellStyle name="Output 2 12 6 3" xfId="4749"/>
    <cellStyle name="Output 2 12 7" xfId="4750"/>
    <cellStyle name="Output 2 12 7 2" xfId="4751"/>
    <cellStyle name="Output 2 12 7 3" xfId="4752"/>
    <cellStyle name="Output 2 12 8" xfId="4753"/>
    <cellStyle name="Output 2 12 8 2" xfId="4754"/>
    <cellStyle name="Output 2 12 8 3" xfId="4755"/>
    <cellStyle name="Output 2 12 9" xfId="4756"/>
    <cellStyle name="Output 2 2" xfId="540"/>
    <cellStyle name="Output 2 2 2" xfId="1040"/>
    <cellStyle name="Output 2 2 2 2" xfId="4757"/>
    <cellStyle name="Output 2 2 2 2 2" xfId="7031"/>
    <cellStyle name="Output 2 2 2 3" xfId="4758"/>
    <cellStyle name="Output 2 2 2 3 2" xfId="6988"/>
    <cellStyle name="Output 2 2 3" xfId="1481"/>
    <cellStyle name="Output 2 2 3 2" xfId="4759"/>
    <cellStyle name="Output 2 2 3 2 2" xfId="7214"/>
    <cellStyle name="Output 2 2 3 3" xfId="6895"/>
    <cellStyle name="Output 2 2 4" xfId="1698"/>
    <cellStyle name="Output 2 2 4 2" xfId="6627"/>
    <cellStyle name="Output 2 2 5" xfId="1775"/>
    <cellStyle name="Output 2 3" xfId="541"/>
    <cellStyle name="Output 2 3 2" xfId="1041"/>
    <cellStyle name="Output 2 3 2 2" xfId="4760"/>
    <cellStyle name="Output 2 3 2 2 2" xfId="7032"/>
    <cellStyle name="Output 2 3 2 3" xfId="4761"/>
    <cellStyle name="Output 2 3 2 3 2" xfId="6955"/>
    <cellStyle name="Output 2 3 3" xfId="1482"/>
    <cellStyle name="Output 2 3 3 2" xfId="4762"/>
    <cellStyle name="Output 2 3 3 2 2" xfId="7232"/>
    <cellStyle name="Output 2 3 3 3" xfId="6913"/>
    <cellStyle name="Output 2 3 4" xfId="1699"/>
    <cellStyle name="Output 2 3 4 2" xfId="6637"/>
    <cellStyle name="Output 2 3 5" xfId="1776"/>
    <cellStyle name="Output 2 4" xfId="542"/>
    <cellStyle name="Output 2 4 10" xfId="4763"/>
    <cellStyle name="Output 2 4 2" xfId="1042"/>
    <cellStyle name="Output 2 4 2 2" xfId="4764"/>
    <cellStyle name="Output 2 4 2 3" xfId="4765"/>
    <cellStyle name="Output 2 4 3" xfId="1483"/>
    <cellStyle name="Output 2 4 3 2" xfId="4766"/>
    <cellStyle name="Output 2 4 3 3" xfId="4767"/>
    <cellStyle name="Output 2 4 4" xfId="1700"/>
    <cellStyle name="Output 2 4 4 2" xfId="4768"/>
    <cellStyle name="Output 2 4 4 3" xfId="4769"/>
    <cellStyle name="Output 2 4 5" xfId="1777"/>
    <cellStyle name="Output 2 4 5 2" xfId="4770"/>
    <cellStyle name="Output 2 4 5 3" xfId="4771"/>
    <cellStyle name="Output 2 4 6" xfId="4772"/>
    <cellStyle name="Output 2 4 6 2" xfId="4773"/>
    <cellStyle name="Output 2 4 6 3" xfId="4774"/>
    <cellStyle name="Output 2 4 7" xfId="4775"/>
    <cellStyle name="Output 2 4 7 2" xfId="4776"/>
    <cellStyle name="Output 2 4 7 3" xfId="4777"/>
    <cellStyle name="Output 2 4 8" xfId="4778"/>
    <cellStyle name="Output 2 4 8 2" xfId="4779"/>
    <cellStyle name="Output 2 4 8 3" xfId="4780"/>
    <cellStyle name="Output 2 4 9" xfId="4781"/>
    <cellStyle name="Output 2 5" xfId="543"/>
    <cellStyle name="Output 2 5 10" xfId="4782"/>
    <cellStyle name="Output 2 5 2" xfId="1043"/>
    <cellStyle name="Output 2 5 2 2" xfId="4783"/>
    <cellStyle name="Output 2 5 2 3" xfId="4784"/>
    <cellStyle name="Output 2 5 3" xfId="1484"/>
    <cellStyle name="Output 2 5 3 2" xfId="4785"/>
    <cellStyle name="Output 2 5 3 3" xfId="4786"/>
    <cellStyle name="Output 2 5 4" xfId="1701"/>
    <cellStyle name="Output 2 5 4 2" xfId="4787"/>
    <cellStyle name="Output 2 5 4 3" xfId="4788"/>
    <cellStyle name="Output 2 5 5" xfId="1778"/>
    <cellStyle name="Output 2 5 5 2" xfId="4789"/>
    <cellStyle name="Output 2 5 5 3" xfId="4790"/>
    <cellStyle name="Output 2 5 6" xfId="4791"/>
    <cellStyle name="Output 2 5 6 2" xfId="4792"/>
    <cellStyle name="Output 2 5 6 3" xfId="4793"/>
    <cellStyle name="Output 2 5 7" xfId="4794"/>
    <cellStyle name="Output 2 5 7 2" xfId="4795"/>
    <cellStyle name="Output 2 5 7 3" xfId="4796"/>
    <cellStyle name="Output 2 5 8" xfId="4797"/>
    <cellStyle name="Output 2 5 8 2" xfId="4798"/>
    <cellStyle name="Output 2 5 8 3" xfId="4799"/>
    <cellStyle name="Output 2 5 9" xfId="4800"/>
    <cellStyle name="Output 2 6" xfId="544"/>
    <cellStyle name="Output 2 6 10" xfId="4801"/>
    <cellStyle name="Output 2 6 2" xfId="1044"/>
    <cellStyle name="Output 2 6 2 2" xfId="4802"/>
    <cellStyle name="Output 2 6 2 3" xfId="4803"/>
    <cellStyle name="Output 2 6 3" xfId="1485"/>
    <cellStyle name="Output 2 6 3 2" xfId="4804"/>
    <cellStyle name="Output 2 6 3 3" xfId="4805"/>
    <cellStyle name="Output 2 6 4" xfId="1702"/>
    <cellStyle name="Output 2 6 4 2" xfId="4806"/>
    <cellStyle name="Output 2 6 4 3" xfId="4807"/>
    <cellStyle name="Output 2 6 5" xfId="1779"/>
    <cellStyle name="Output 2 6 5 2" xfId="4808"/>
    <cellStyle name="Output 2 6 5 3" xfId="4809"/>
    <cellStyle name="Output 2 6 6" xfId="4810"/>
    <cellStyle name="Output 2 6 6 2" xfId="4811"/>
    <cellStyle name="Output 2 6 6 3" xfId="4812"/>
    <cellStyle name="Output 2 6 7" xfId="4813"/>
    <cellStyle name="Output 2 6 7 2" xfId="4814"/>
    <cellStyle name="Output 2 6 7 3" xfId="4815"/>
    <cellStyle name="Output 2 6 8" xfId="4816"/>
    <cellStyle name="Output 2 6 8 2" xfId="4817"/>
    <cellStyle name="Output 2 6 8 3" xfId="4818"/>
    <cellStyle name="Output 2 6 9" xfId="4819"/>
    <cellStyle name="Output 2 7" xfId="545"/>
    <cellStyle name="Output 2 7 10" xfId="4820"/>
    <cellStyle name="Output 2 7 2" xfId="1045"/>
    <cellStyle name="Output 2 7 2 2" xfId="4821"/>
    <cellStyle name="Output 2 7 2 3" xfId="4822"/>
    <cellStyle name="Output 2 7 3" xfId="1486"/>
    <cellStyle name="Output 2 7 3 2" xfId="4823"/>
    <cellStyle name="Output 2 7 3 3" xfId="4824"/>
    <cellStyle name="Output 2 7 4" xfId="1703"/>
    <cellStyle name="Output 2 7 4 2" xfId="4825"/>
    <cellStyle name="Output 2 7 4 3" xfId="4826"/>
    <cellStyle name="Output 2 7 5" xfId="1780"/>
    <cellStyle name="Output 2 7 5 2" xfId="4827"/>
    <cellStyle name="Output 2 7 5 3" xfId="4828"/>
    <cellStyle name="Output 2 7 6" xfId="4829"/>
    <cellStyle name="Output 2 7 6 2" xfId="4830"/>
    <cellStyle name="Output 2 7 6 3" xfId="4831"/>
    <cellStyle name="Output 2 7 7" xfId="4832"/>
    <cellStyle name="Output 2 7 7 2" xfId="4833"/>
    <cellStyle name="Output 2 7 7 3" xfId="4834"/>
    <cellStyle name="Output 2 7 8" xfId="4835"/>
    <cellStyle name="Output 2 7 8 2" xfId="4836"/>
    <cellStyle name="Output 2 7 8 3" xfId="4837"/>
    <cellStyle name="Output 2 7 9" xfId="4838"/>
    <cellStyle name="Output 2 8" xfId="546"/>
    <cellStyle name="Output 2 8 10" xfId="4839"/>
    <cellStyle name="Output 2 8 2" xfId="1046"/>
    <cellStyle name="Output 2 8 2 2" xfId="4840"/>
    <cellStyle name="Output 2 8 2 3" xfId="4841"/>
    <cellStyle name="Output 2 8 3" xfId="1487"/>
    <cellStyle name="Output 2 8 3 2" xfId="4842"/>
    <cellStyle name="Output 2 8 3 3" xfId="4843"/>
    <cellStyle name="Output 2 8 4" xfId="1704"/>
    <cellStyle name="Output 2 8 4 2" xfId="4844"/>
    <cellStyle name="Output 2 8 4 3" xfId="4845"/>
    <cellStyle name="Output 2 8 5" xfId="1781"/>
    <cellStyle name="Output 2 8 5 2" xfId="4846"/>
    <cellStyle name="Output 2 8 5 3" xfId="4847"/>
    <cellStyle name="Output 2 8 6" xfId="4848"/>
    <cellStyle name="Output 2 8 6 2" xfId="4849"/>
    <cellStyle name="Output 2 8 6 3" xfId="4850"/>
    <cellStyle name="Output 2 8 7" xfId="4851"/>
    <cellStyle name="Output 2 8 7 2" xfId="4852"/>
    <cellStyle name="Output 2 8 7 3" xfId="4853"/>
    <cellStyle name="Output 2 8 8" xfId="4854"/>
    <cellStyle name="Output 2 8 8 2" xfId="4855"/>
    <cellStyle name="Output 2 8 8 3" xfId="4856"/>
    <cellStyle name="Output 2 8 9" xfId="4857"/>
    <cellStyle name="Output 2 9" xfId="547"/>
    <cellStyle name="Output 2 9 10" xfId="4858"/>
    <cellStyle name="Output 2 9 2" xfId="1047"/>
    <cellStyle name="Output 2 9 2 2" xfId="4859"/>
    <cellStyle name="Output 2 9 2 3" xfId="4860"/>
    <cellStyle name="Output 2 9 3" xfId="1488"/>
    <cellStyle name="Output 2 9 3 2" xfId="4861"/>
    <cellStyle name="Output 2 9 3 3" xfId="4862"/>
    <cellStyle name="Output 2 9 4" xfId="1705"/>
    <cellStyle name="Output 2 9 4 2" xfId="4863"/>
    <cellStyle name="Output 2 9 4 3" xfId="4864"/>
    <cellStyle name="Output 2 9 5" xfId="1782"/>
    <cellStyle name="Output 2 9 5 2" xfId="4865"/>
    <cellStyle name="Output 2 9 5 3" xfId="4866"/>
    <cellStyle name="Output 2 9 6" xfId="4867"/>
    <cellStyle name="Output 2 9 6 2" xfId="4868"/>
    <cellStyle name="Output 2 9 6 3" xfId="4869"/>
    <cellStyle name="Output 2 9 7" xfId="4870"/>
    <cellStyle name="Output 2 9 7 2" xfId="4871"/>
    <cellStyle name="Output 2 9 7 3" xfId="4872"/>
    <cellStyle name="Output 2 9 8" xfId="4873"/>
    <cellStyle name="Output 2 9 8 2" xfId="4874"/>
    <cellStyle name="Output 2 9 8 3" xfId="4875"/>
    <cellStyle name="Output 2 9 9" xfId="4876"/>
    <cellStyle name="Output 3" xfId="219"/>
    <cellStyle name="Output 3 10" xfId="548"/>
    <cellStyle name="Output 3 10 10" xfId="4877"/>
    <cellStyle name="Output 3 10 2" xfId="1048"/>
    <cellStyle name="Output 3 10 2 2" xfId="4878"/>
    <cellStyle name="Output 3 10 2 3" xfId="4879"/>
    <cellStyle name="Output 3 10 3" xfId="1489"/>
    <cellStyle name="Output 3 10 3 2" xfId="4880"/>
    <cellStyle name="Output 3 10 3 3" xfId="4881"/>
    <cellStyle name="Output 3 10 4" xfId="1706"/>
    <cellStyle name="Output 3 10 4 2" xfId="4882"/>
    <cellStyle name="Output 3 10 4 3" xfId="4883"/>
    <cellStyle name="Output 3 10 5" xfId="1783"/>
    <cellStyle name="Output 3 10 5 2" xfId="4884"/>
    <cellStyle name="Output 3 10 5 3" xfId="4885"/>
    <cellStyle name="Output 3 10 6" xfId="4886"/>
    <cellStyle name="Output 3 10 6 2" xfId="4887"/>
    <cellStyle name="Output 3 10 6 3" xfId="4888"/>
    <cellStyle name="Output 3 10 7" xfId="4889"/>
    <cellStyle name="Output 3 10 7 2" xfId="4890"/>
    <cellStyle name="Output 3 10 7 3" xfId="4891"/>
    <cellStyle name="Output 3 10 8" xfId="4892"/>
    <cellStyle name="Output 3 10 8 2" xfId="4893"/>
    <cellStyle name="Output 3 10 8 3" xfId="4894"/>
    <cellStyle name="Output 3 10 9" xfId="4895"/>
    <cellStyle name="Output 3 11" xfId="549"/>
    <cellStyle name="Output 3 11 10" xfId="4896"/>
    <cellStyle name="Output 3 11 2" xfId="1049"/>
    <cellStyle name="Output 3 11 2 2" xfId="4897"/>
    <cellStyle name="Output 3 11 2 3" xfId="4898"/>
    <cellStyle name="Output 3 11 3" xfId="1490"/>
    <cellStyle name="Output 3 11 3 2" xfId="4899"/>
    <cellStyle name="Output 3 11 3 3" xfId="4900"/>
    <cellStyle name="Output 3 11 4" xfId="1707"/>
    <cellStyle name="Output 3 11 4 2" xfId="4901"/>
    <cellStyle name="Output 3 11 4 3" xfId="4902"/>
    <cellStyle name="Output 3 11 5" xfId="1784"/>
    <cellStyle name="Output 3 11 5 2" xfId="4903"/>
    <cellStyle name="Output 3 11 5 3" xfId="4904"/>
    <cellStyle name="Output 3 11 6" xfId="4905"/>
    <cellStyle name="Output 3 11 6 2" xfId="4906"/>
    <cellStyle name="Output 3 11 6 3" xfId="4907"/>
    <cellStyle name="Output 3 11 7" xfId="4908"/>
    <cellStyle name="Output 3 11 7 2" xfId="4909"/>
    <cellStyle name="Output 3 11 7 3" xfId="4910"/>
    <cellStyle name="Output 3 11 8" xfId="4911"/>
    <cellStyle name="Output 3 11 8 2" xfId="4912"/>
    <cellStyle name="Output 3 11 8 3" xfId="4913"/>
    <cellStyle name="Output 3 11 9" xfId="4914"/>
    <cellStyle name="Output 3 12" xfId="550"/>
    <cellStyle name="Output 3 12 10" xfId="4915"/>
    <cellStyle name="Output 3 12 2" xfId="1050"/>
    <cellStyle name="Output 3 12 2 2" xfId="4916"/>
    <cellStyle name="Output 3 12 2 3" xfId="4917"/>
    <cellStyle name="Output 3 12 3" xfId="1491"/>
    <cellStyle name="Output 3 12 3 2" xfId="4918"/>
    <cellStyle name="Output 3 12 3 3" xfId="4919"/>
    <cellStyle name="Output 3 12 4" xfId="1708"/>
    <cellStyle name="Output 3 12 4 2" xfId="4920"/>
    <cellStyle name="Output 3 12 4 3" xfId="4921"/>
    <cellStyle name="Output 3 12 5" xfId="1785"/>
    <cellStyle name="Output 3 12 5 2" xfId="4922"/>
    <cellStyle name="Output 3 12 5 3" xfId="4923"/>
    <cellStyle name="Output 3 12 6" xfId="4924"/>
    <cellStyle name="Output 3 12 6 2" xfId="4925"/>
    <cellStyle name="Output 3 12 6 3" xfId="4926"/>
    <cellStyle name="Output 3 12 7" xfId="4927"/>
    <cellStyle name="Output 3 12 7 2" xfId="4928"/>
    <cellStyle name="Output 3 12 7 3" xfId="4929"/>
    <cellStyle name="Output 3 12 8" xfId="4930"/>
    <cellStyle name="Output 3 12 8 2" xfId="4931"/>
    <cellStyle name="Output 3 12 8 3" xfId="4932"/>
    <cellStyle name="Output 3 12 9" xfId="4933"/>
    <cellStyle name="Output 3 13" xfId="4934"/>
    <cellStyle name="Output 3 14" xfId="4935"/>
    <cellStyle name="Output 3 14 2" xfId="6223"/>
    <cellStyle name="Output 3 15" xfId="4936"/>
    <cellStyle name="Output 3 15 2" xfId="6210"/>
    <cellStyle name="Output 3 16" xfId="4937"/>
    <cellStyle name="Output 3 16 2" xfId="6639"/>
    <cellStyle name="Output 3 2" xfId="551"/>
    <cellStyle name="Output 3 2 10" xfId="4938"/>
    <cellStyle name="Output 3 2 2" xfId="1051"/>
    <cellStyle name="Output 3 2 2 2" xfId="4939"/>
    <cellStyle name="Output 3 2 2 3" xfId="4940"/>
    <cellStyle name="Output 3 2 3" xfId="1492"/>
    <cellStyle name="Output 3 2 3 2" xfId="4941"/>
    <cellStyle name="Output 3 2 3 3" xfId="4942"/>
    <cellStyle name="Output 3 2 4" xfId="1709"/>
    <cellStyle name="Output 3 2 4 2" xfId="4943"/>
    <cellStyle name="Output 3 2 4 3" xfId="4944"/>
    <cellStyle name="Output 3 2 5" xfId="1786"/>
    <cellStyle name="Output 3 2 5 2" xfId="4945"/>
    <cellStyle name="Output 3 2 5 3" xfId="4946"/>
    <cellStyle name="Output 3 2 6" xfId="4947"/>
    <cellStyle name="Output 3 2 6 2" xfId="4948"/>
    <cellStyle name="Output 3 2 6 3" xfId="4949"/>
    <cellStyle name="Output 3 2 7" xfId="4950"/>
    <cellStyle name="Output 3 2 7 2" xfId="4951"/>
    <cellStyle name="Output 3 2 7 3" xfId="4952"/>
    <cellStyle name="Output 3 2 8" xfId="4953"/>
    <cellStyle name="Output 3 2 8 2" xfId="4954"/>
    <cellStyle name="Output 3 2 8 3" xfId="4955"/>
    <cellStyle name="Output 3 2 9" xfId="4956"/>
    <cellStyle name="Output 3 3" xfId="552"/>
    <cellStyle name="Output 3 3 10" xfId="4957"/>
    <cellStyle name="Output 3 3 2" xfId="1052"/>
    <cellStyle name="Output 3 3 2 2" xfId="4958"/>
    <cellStyle name="Output 3 3 2 3" xfId="4959"/>
    <cellStyle name="Output 3 3 3" xfId="1493"/>
    <cellStyle name="Output 3 3 3 2" xfId="4960"/>
    <cellStyle name="Output 3 3 3 3" xfId="4961"/>
    <cellStyle name="Output 3 3 4" xfId="1710"/>
    <cellStyle name="Output 3 3 4 2" xfId="4962"/>
    <cellStyle name="Output 3 3 4 3" xfId="4963"/>
    <cellStyle name="Output 3 3 5" xfId="1787"/>
    <cellStyle name="Output 3 3 5 2" xfId="4964"/>
    <cellStyle name="Output 3 3 5 3" xfId="4965"/>
    <cellStyle name="Output 3 3 6" xfId="4966"/>
    <cellStyle name="Output 3 3 6 2" xfId="4967"/>
    <cellStyle name="Output 3 3 6 3" xfId="4968"/>
    <cellStyle name="Output 3 3 7" xfId="4969"/>
    <cellStyle name="Output 3 3 7 2" xfId="4970"/>
    <cellStyle name="Output 3 3 7 3" xfId="4971"/>
    <cellStyle name="Output 3 3 8" xfId="4972"/>
    <cellStyle name="Output 3 3 8 2" xfId="4973"/>
    <cellStyle name="Output 3 3 8 3" xfId="4974"/>
    <cellStyle name="Output 3 3 9" xfId="4975"/>
    <cellStyle name="Output 3 4" xfId="553"/>
    <cellStyle name="Output 3 4 10" xfId="4976"/>
    <cellStyle name="Output 3 4 2" xfId="1053"/>
    <cellStyle name="Output 3 4 2 2" xfId="4977"/>
    <cellStyle name="Output 3 4 2 3" xfId="4978"/>
    <cellStyle name="Output 3 4 3" xfId="1494"/>
    <cellStyle name="Output 3 4 3 2" xfId="4979"/>
    <cellStyle name="Output 3 4 3 3" xfId="4980"/>
    <cellStyle name="Output 3 4 4" xfId="1711"/>
    <cellStyle name="Output 3 4 4 2" xfId="4981"/>
    <cellStyle name="Output 3 4 4 3" xfId="4982"/>
    <cellStyle name="Output 3 4 5" xfId="1788"/>
    <cellStyle name="Output 3 4 5 2" xfId="4983"/>
    <cellStyle name="Output 3 4 5 3" xfId="4984"/>
    <cellStyle name="Output 3 4 6" xfId="4985"/>
    <cellStyle name="Output 3 4 6 2" xfId="4986"/>
    <cellStyle name="Output 3 4 6 3" xfId="4987"/>
    <cellStyle name="Output 3 4 7" xfId="4988"/>
    <cellStyle name="Output 3 4 7 2" xfId="4989"/>
    <cellStyle name="Output 3 4 7 3" xfId="4990"/>
    <cellStyle name="Output 3 4 8" xfId="4991"/>
    <cellStyle name="Output 3 4 8 2" xfId="4992"/>
    <cellStyle name="Output 3 4 8 3" xfId="4993"/>
    <cellStyle name="Output 3 4 9" xfId="4994"/>
    <cellStyle name="Output 3 5" xfId="554"/>
    <cellStyle name="Output 3 5 10" xfId="4995"/>
    <cellStyle name="Output 3 5 2" xfId="1054"/>
    <cellStyle name="Output 3 5 2 2" xfId="4996"/>
    <cellStyle name="Output 3 5 2 3" xfId="4997"/>
    <cellStyle name="Output 3 5 3" xfId="1495"/>
    <cellStyle name="Output 3 5 3 2" xfId="4998"/>
    <cellStyle name="Output 3 5 3 3" xfId="4999"/>
    <cellStyle name="Output 3 5 4" xfId="1712"/>
    <cellStyle name="Output 3 5 4 2" xfId="5000"/>
    <cellStyle name="Output 3 5 4 3" xfId="5001"/>
    <cellStyle name="Output 3 5 5" xfId="1789"/>
    <cellStyle name="Output 3 5 5 2" xfId="5002"/>
    <cellStyle name="Output 3 5 5 3" xfId="5003"/>
    <cellStyle name="Output 3 5 6" xfId="5004"/>
    <cellStyle name="Output 3 5 6 2" xfId="5005"/>
    <cellStyle name="Output 3 5 6 3" xfId="5006"/>
    <cellStyle name="Output 3 5 7" xfId="5007"/>
    <cellStyle name="Output 3 5 7 2" xfId="5008"/>
    <cellStyle name="Output 3 5 7 3" xfId="5009"/>
    <cellStyle name="Output 3 5 8" xfId="5010"/>
    <cellStyle name="Output 3 5 8 2" xfId="5011"/>
    <cellStyle name="Output 3 5 8 3" xfId="5012"/>
    <cellStyle name="Output 3 5 9" xfId="5013"/>
    <cellStyle name="Output 3 6" xfId="555"/>
    <cellStyle name="Output 3 6 10" xfId="5014"/>
    <cellStyle name="Output 3 6 2" xfId="1055"/>
    <cellStyle name="Output 3 6 2 2" xfId="5015"/>
    <cellStyle name="Output 3 6 2 3" xfId="5016"/>
    <cellStyle name="Output 3 6 3" xfId="1496"/>
    <cellStyle name="Output 3 6 3 2" xfId="5017"/>
    <cellStyle name="Output 3 6 3 3" xfId="5018"/>
    <cellStyle name="Output 3 6 4" xfId="1713"/>
    <cellStyle name="Output 3 6 4 2" xfId="5019"/>
    <cellStyle name="Output 3 6 4 3" xfId="5020"/>
    <cellStyle name="Output 3 6 5" xfId="1790"/>
    <cellStyle name="Output 3 6 5 2" xfId="5021"/>
    <cellStyle name="Output 3 6 5 3" xfId="5022"/>
    <cellStyle name="Output 3 6 6" xfId="5023"/>
    <cellStyle name="Output 3 6 6 2" xfId="5024"/>
    <cellStyle name="Output 3 6 6 3" xfId="5025"/>
    <cellStyle name="Output 3 6 7" xfId="5026"/>
    <cellStyle name="Output 3 6 7 2" xfId="5027"/>
    <cellStyle name="Output 3 6 7 3" xfId="5028"/>
    <cellStyle name="Output 3 6 8" xfId="5029"/>
    <cellStyle name="Output 3 6 8 2" xfId="5030"/>
    <cellStyle name="Output 3 6 8 3" xfId="5031"/>
    <cellStyle name="Output 3 6 9" xfId="5032"/>
    <cellStyle name="Output 3 7" xfId="556"/>
    <cellStyle name="Output 3 7 10" xfId="5033"/>
    <cellStyle name="Output 3 7 2" xfId="1056"/>
    <cellStyle name="Output 3 7 2 2" xfId="5034"/>
    <cellStyle name="Output 3 7 2 3" xfId="5035"/>
    <cellStyle name="Output 3 7 3" xfId="1497"/>
    <cellStyle name="Output 3 7 3 2" xfId="5036"/>
    <cellStyle name="Output 3 7 3 3" xfId="5037"/>
    <cellStyle name="Output 3 7 4" xfId="1714"/>
    <cellStyle name="Output 3 7 4 2" xfId="5038"/>
    <cellStyle name="Output 3 7 4 3" xfId="5039"/>
    <cellStyle name="Output 3 7 5" xfId="1791"/>
    <cellStyle name="Output 3 7 5 2" xfId="5040"/>
    <cellStyle name="Output 3 7 5 3" xfId="5041"/>
    <cellStyle name="Output 3 7 6" xfId="5042"/>
    <cellStyle name="Output 3 7 6 2" xfId="5043"/>
    <cellStyle name="Output 3 7 6 3" xfId="5044"/>
    <cellStyle name="Output 3 7 7" xfId="5045"/>
    <cellStyle name="Output 3 7 7 2" xfId="5046"/>
    <cellStyle name="Output 3 7 7 3" xfId="5047"/>
    <cellStyle name="Output 3 7 8" xfId="5048"/>
    <cellStyle name="Output 3 7 8 2" xfId="5049"/>
    <cellStyle name="Output 3 7 8 3" xfId="5050"/>
    <cellStyle name="Output 3 7 9" xfId="5051"/>
    <cellStyle name="Output 3 8" xfId="557"/>
    <cellStyle name="Output 3 8 10" xfId="5052"/>
    <cellStyle name="Output 3 8 2" xfId="1057"/>
    <cellStyle name="Output 3 8 2 2" xfId="5053"/>
    <cellStyle name="Output 3 8 2 3" xfId="5054"/>
    <cellStyle name="Output 3 8 3" xfId="1498"/>
    <cellStyle name="Output 3 8 3 2" xfId="5055"/>
    <cellStyle name="Output 3 8 3 3" xfId="5056"/>
    <cellStyle name="Output 3 8 4" xfId="1715"/>
    <cellStyle name="Output 3 8 4 2" xfId="5057"/>
    <cellStyle name="Output 3 8 4 3" xfId="5058"/>
    <cellStyle name="Output 3 8 5" xfId="1792"/>
    <cellStyle name="Output 3 8 5 2" xfId="5059"/>
    <cellStyle name="Output 3 8 5 3" xfId="5060"/>
    <cellStyle name="Output 3 8 6" xfId="5061"/>
    <cellStyle name="Output 3 8 6 2" xfId="5062"/>
    <cellStyle name="Output 3 8 6 3" xfId="5063"/>
    <cellStyle name="Output 3 8 7" xfId="5064"/>
    <cellStyle name="Output 3 8 7 2" xfId="5065"/>
    <cellStyle name="Output 3 8 7 3" xfId="5066"/>
    <cellStyle name="Output 3 8 8" xfId="5067"/>
    <cellStyle name="Output 3 8 8 2" xfId="5068"/>
    <cellStyle name="Output 3 8 8 3" xfId="5069"/>
    <cellStyle name="Output 3 8 9" xfId="5070"/>
    <cellStyle name="Output 3 9" xfId="558"/>
    <cellStyle name="Output 3 9 10" xfId="5071"/>
    <cellStyle name="Output 3 9 2" xfId="1058"/>
    <cellStyle name="Output 3 9 2 2" xfId="5072"/>
    <cellStyle name="Output 3 9 2 3" xfId="5073"/>
    <cellStyle name="Output 3 9 3" xfId="1499"/>
    <cellStyle name="Output 3 9 3 2" xfId="5074"/>
    <cellStyle name="Output 3 9 3 3" xfId="5075"/>
    <cellStyle name="Output 3 9 4" xfId="1716"/>
    <cellStyle name="Output 3 9 4 2" xfId="5076"/>
    <cellStyle name="Output 3 9 4 3" xfId="5077"/>
    <cellStyle name="Output 3 9 5" xfId="1793"/>
    <cellStyle name="Output 3 9 5 2" xfId="5078"/>
    <cellStyle name="Output 3 9 5 3" xfId="5079"/>
    <cellStyle name="Output 3 9 6" xfId="5080"/>
    <cellStyle name="Output 3 9 6 2" xfId="5081"/>
    <cellStyle name="Output 3 9 6 3" xfId="5082"/>
    <cellStyle name="Output 3 9 7" xfId="5083"/>
    <cellStyle name="Output 3 9 7 2" xfId="5084"/>
    <cellStyle name="Output 3 9 7 3" xfId="5085"/>
    <cellStyle name="Output 3 9 8" xfId="5086"/>
    <cellStyle name="Output 3 9 8 2" xfId="5087"/>
    <cellStyle name="Output 3 9 8 3" xfId="5088"/>
    <cellStyle name="Output 3 9 9" xfId="5089"/>
    <cellStyle name="Output 4" xfId="559"/>
    <cellStyle name="Output 4 10" xfId="560"/>
    <cellStyle name="Output 4 10 10" xfId="5090"/>
    <cellStyle name="Output 4 10 2" xfId="1060"/>
    <cellStyle name="Output 4 10 2 2" xfId="5091"/>
    <cellStyle name="Output 4 10 2 3" xfId="5092"/>
    <cellStyle name="Output 4 10 3" xfId="1501"/>
    <cellStyle name="Output 4 10 3 2" xfId="5093"/>
    <cellStyle name="Output 4 10 3 3" xfId="5094"/>
    <cellStyle name="Output 4 10 4" xfId="1718"/>
    <cellStyle name="Output 4 10 4 2" xfId="5095"/>
    <cellStyle name="Output 4 10 4 3" xfId="5096"/>
    <cellStyle name="Output 4 10 5" xfId="1795"/>
    <cellStyle name="Output 4 10 5 2" xfId="5097"/>
    <cellStyle name="Output 4 10 5 3" xfId="5098"/>
    <cellStyle name="Output 4 10 6" xfId="5099"/>
    <cellStyle name="Output 4 10 6 2" xfId="5100"/>
    <cellStyle name="Output 4 10 6 3" xfId="5101"/>
    <cellStyle name="Output 4 10 7" xfId="5102"/>
    <cellStyle name="Output 4 10 7 2" xfId="5103"/>
    <cellStyle name="Output 4 10 7 3" xfId="5104"/>
    <cellStyle name="Output 4 10 8" xfId="5105"/>
    <cellStyle name="Output 4 10 8 2" xfId="5106"/>
    <cellStyle name="Output 4 10 8 3" xfId="5107"/>
    <cellStyle name="Output 4 10 9" xfId="5108"/>
    <cellStyle name="Output 4 11" xfId="561"/>
    <cellStyle name="Output 4 11 10" xfId="5109"/>
    <cellStyle name="Output 4 11 2" xfId="1061"/>
    <cellStyle name="Output 4 11 2 2" xfId="5110"/>
    <cellStyle name="Output 4 11 2 3" xfId="5111"/>
    <cellStyle name="Output 4 11 3" xfId="1502"/>
    <cellStyle name="Output 4 11 3 2" xfId="5112"/>
    <cellStyle name="Output 4 11 3 3" xfId="5113"/>
    <cellStyle name="Output 4 11 4" xfId="1719"/>
    <cellStyle name="Output 4 11 4 2" xfId="5114"/>
    <cellStyle name="Output 4 11 4 3" xfId="5115"/>
    <cellStyle name="Output 4 11 5" xfId="1796"/>
    <cellStyle name="Output 4 11 5 2" xfId="5116"/>
    <cellStyle name="Output 4 11 5 3" xfId="5117"/>
    <cellStyle name="Output 4 11 6" xfId="5118"/>
    <cellStyle name="Output 4 11 6 2" xfId="5119"/>
    <cellStyle name="Output 4 11 6 3" xfId="5120"/>
    <cellStyle name="Output 4 11 7" xfId="5121"/>
    <cellStyle name="Output 4 11 7 2" xfId="5122"/>
    <cellStyle name="Output 4 11 7 3" xfId="5123"/>
    <cellStyle name="Output 4 11 8" xfId="5124"/>
    <cellStyle name="Output 4 11 8 2" xfId="5125"/>
    <cellStyle name="Output 4 11 8 3" xfId="5126"/>
    <cellStyle name="Output 4 11 9" xfId="5127"/>
    <cellStyle name="Output 4 12" xfId="562"/>
    <cellStyle name="Output 4 12 10" xfId="5128"/>
    <cellStyle name="Output 4 12 2" xfId="1062"/>
    <cellStyle name="Output 4 12 2 2" xfId="5129"/>
    <cellStyle name="Output 4 12 2 3" xfId="5130"/>
    <cellStyle name="Output 4 12 3" xfId="1503"/>
    <cellStyle name="Output 4 12 3 2" xfId="5131"/>
    <cellStyle name="Output 4 12 3 3" xfId="5132"/>
    <cellStyle name="Output 4 12 4" xfId="1720"/>
    <cellStyle name="Output 4 12 4 2" xfId="5133"/>
    <cellStyle name="Output 4 12 4 3" xfId="5134"/>
    <cellStyle name="Output 4 12 5" xfId="1797"/>
    <cellStyle name="Output 4 12 5 2" xfId="5135"/>
    <cellStyle name="Output 4 12 5 3" xfId="5136"/>
    <cellStyle name="Output 4 12 6" xfId="5137"/>
    <cellStyle name="Output 4 12 6 2" xfId="5138"/>
    <cellStyle name="Output 4 12 6 3" xfId="5139"/>
    <cellStyle name="Output 4 12 7" xfId="5140"/>
    <cellStyle name="Output 4 12 7 2" xfId="5141"/>
    <cellStyle name="Output 4 12 7 3" xfId="5142"/>
    <cellStyle name="Output 4 12 8" xfId="5143"/>
    <cellStyle name="Output 4 12 8 2" xfId="5144"/>
    <cellStyle name="Output 4 12 8 3" xfId="5145"/>
    <cellStyle name="Output 4 12 9" xfId="5146"/>
    <cellStyle name="Output 4 13" xfId="1059"/>
    <cellStyle name="Output 4 13 2" xfId="5147"/>
    <cellStyle name="Output 4 13 2 2" xfId="7033"/>
    <cellStyle name="Output 4 13 3" xfId="5148"/>
    <cellStyle name="Output 4 13 3 2" xfId="7060"/>
    <cellStyle name="Output 4 14" xfId="1500"/>
    <cellStyle name="Output 4 14 2" xfId="5149"/>
    <cellStyle name="Output 4 14 2 2" xfId="7240"/>
    <cellStyle name="Output 4 14 3" xfId="6921"/>
    <cellStyle name="Output 4 15" xfId="1717"/>
    <cellStyle name="Output 4 15 2" xfId="7057"/>
    <cellStyle name="Output 4 16" xfId="1794"/>
    <cellStyle name="Output 4 2" xfId="563"/>
    <cellStyle name="Output 4 2 10" xfId="5150"/>
    <cellStyle name="Output 4 2 2" xfId="1063"/>
    <cellStyle name="Output 4 2 2 2" xfId="5151"/>
    <cellStyle name="Output 4 2 2 3" xfId="5152"/>
    <cellStyle name="Output 4 2 3" xfId="1504"/>
    <cellStyle name="Output 4 2 3 2" xfId="5153"/>
    <cellStyle name="Output 4 2 3 3" xfId="5154"/>
    <cellStyle name="Output 4 2 4" xfId="1721"/>
    <cellStyle name="Output 4 2 4 2" xfId="5155"/>
    <cellStyle name="Output 4 2 4 3" xfId="5156"/>
    <cellStyle name="Output 4 2 5" xfId="1798"/>
    <cellStyle name="Output 4 2 5 2" xfId="5157"/>
    <cellStyle name="Output 4 2 5 3" xfId="5158"/>
    <cellStyle name="Output 4 2 6" xfId="5159"/>
    <cellStyle name="Output 4 2 6 2" xfId="5160"/>
    <cellStyle name="Output 4 2 6 3" xfId="5161"/>
    <cellStyle name="Output 4 2 7" xfId="5162"/>
    <cellStyle name="Output 4 2 7 2" xfId="5163"/>
    <cellStyle name="Output 4 2 7 3" xfId="5164"/>
    <cellStyle name="Output 4 2 8" xfId="5165"/>
    <cellStyle name="Output 4 2 8 2" xfId="5166"/>
    <cellStyle name="Output 4 2 8 3" xfId="5167"/>
    <cellStyle name="Output 4 2 9" xfId="5168"/>
    <cellStyle name="Output 4 3" xfId="564"/>
    <cellStyle name="Output 4 3 10" xfId="5169"/>
    <cellStyle name="Output 4 3 2" xfId="1064"/>
    <cellStyle name="Output 4 3 2 2" xfId="5170"/>
    <cellStyle name="Output 4 3 2 3" xfId="5171"/>
    <cellStyle name="Output 4 3 3" xfId="1505"/>
    <cellStyle name="Output 4 3 3 2" xfId="5172"/>
    <cellStyle name="Output 4 3 3 3" xfId="5173"/>
    <cellStyle name="Output 4 3 4" xfId="1722"/>
    <cellStyle name="Output 4 3 4 2" xfId="5174"/>
    <cellStyle name="Output 4 3 4 3" xfId="5175"/>
    <cellStyle name="Output 4 3 5" xfId="1799"/>
    <cellStyle name="Output 4 3 5 2" xfId="5176"/>
    <cellStyle name="Output 4 3 5 3" xfId="5177"/>
    <cellStyle name="Output 4 3 6" xfId="5178"/>
    <cellStyle name="Output 4 3 6 2" xfId="5179"/>
    <cellStyle name="Output 4 3 6 3" xfId="5180"/>
    <cellStyle name="Output 4 3 7" xfId="5181"/>
    <cellStyle name="Output 4 3 7 2" xfId="5182"/>
    <cellStyle name="Output 4 3 7 3" xfId="5183"/>
    <cellStyle name="Output 4 3 8" xfId="5184"/>
    <cellStyle name="Output 4 3 8 2" xfId="5185"/>
    <cellStyle name="Output 4 3 8 3" xfId="5186"/>
    <cellStyle name="Output 4 3 9" xfId="5187"/>
    <cellStyle name="Output 4 4" xfId="565"/>
    <cellStyle name="Output 4 4 10" xfId="5188"/>
    <cellStyle name="Output 4 4 2" xfId="1065"/>
    <cellStyle name="Output 4 4 2 2" xfId="5189"/>
    <cellStyle name="Output 4 4 2 3" xfId="5190"/>
    <cellStyle name="Output 4 4 3" xfId="1506"/>
    <cellStyle name="Output 4 4 3 2" xfId="5191"/>
    <cellStyle name="Output 4 4 3 3" xfId="5192"/>
    <cellStyle name="Output 4 4 4" xfId="1723"/>
    <cellStyle name="Output 4 4 4 2" xfId="5193"/>
    <cellStyle name="Output 4 4 4 3" xfId="5194"/>
    <cellStyle name="Output 4 4 5" xfId="1800"/>
    <cellStyle name="Output 4 4 5 2" xfId="5195"/>
    <cellStyle name="Output 4 4 5 3" xfId="5196"/>
    <cellStyle name="Output 4 4 6" xfId="5197"/>
    <cellStyle name="Output 4 4 6 2" xfId="5198"/>
    <cellStyle name="Output 4 4 6 3" xfId="5199"/>
    <cellStyle name="Output 4 4 7" xfId="5200"/>
    <cellStyle name="Output 4 4 7 2" xfId="5201"/>
    <cellStyle name="Output 4 4 7 3" xfId="5202"/>
    <cellStyle name="Output 4 4 8" xfId="5203"/>
    <cellStyle name="Output 4 4 8 2" xfId="5204"/>
    <cellStyle name="Output 4 4 8 3" xfId="5205"/>
    <cellStyle name="Output 4 4 9" xfId="5206"/>
    <cellStyle name="Output 4 5" xfId="566"/>
    <cellStyle name="Output 4 5 10" xfId="5207"/>
    <cellStyle name="Output 4 5 2" xfId="1066"/>
    <cellStyle name="Output 4 5 2 2" xfId="5208"/>
    <cellStyle name="Output 4 5 2 3" xfId="5209"/>
    <cellStyle name="Output 4 5 3" xfId="1507"/>
    <cellStyle name="Output 4 5 3 2" xfId="5210"/>
    <cellStyle name="Output 4 5 3 3" xfId="5211"/>
    <cellStyle name="Output 4 5 4" xfId="1724"/>
    <cellStyle name="Output 4 5 4 2" xfId="5212"/>
    <cellStyle name="Output 4 5 4 3" xfId="5213"/>
    <cellStyle name="Output 4 5 5" xfId="1801"/>
    <cellStyle name="Output 4 5 5 2" xfId="5214"/>
    <cellStyle name="Output 4 5 5 3" xfId="5215"/>
    <cellStyle name="Output 4 5 6" xfId="5216"/>
    <cellStyle name="Output 4 5 6 2" xfId="5217"/>
    <cellStyle name="Output 4 5 6 3" xfId="5218"/>
    <cellStyle name="Output 4 5 7" xfId="5219"/>
    <cellStyle name="Output 4 5 7 2" xfId="5220"/>
    <cellStyle name="Output 4 5 7 3" xfId="5221"/>
    <cellStyle name="Output 4 5 8" xfId="5222"/>
    <cellStyle name="Output 4 5 8 2" xfId="5223"/>
    <cellStyle name="Output 4 5 8 3" xfId="5224"/>
    <cellStyle name="Output 4 5 9" xfId="5225"/>
    <cellStyle name="Output 4 6" xfId="567"/>
    <cellStyle name="Output 4 6 10" xfId="5226"/>
    <cellStyle name="Output 4 6 2" xfId="1067"/>
    <cellStyle name="Output 4 6 2 2" xfId="5227"/>
    <cellStyle name="Output 4 6 2 3" xfId="5228"/>
    <cellStyle name="Output 4 6 3" xfId="1508"/>
    <cellStyle name="Output 4 6 3 2" xfId="5229"/>
    <cellStyle name="Output 4 6 3 3" xfId="5230"/>
    <cellStyle name="Output 4 6 4" xfId="1725"/>
    <cellStyle name="Output 4 6 4 2" xfId="5231"/>
    <cellStyle name="Output 4 6 4 3" xfId="5232"/>
    <cellStyle name="Output 4 6 5" xfId="1802"/>
    <cellStyle name="Output 4 6 5 2" xfId="5233"/>
    <cellStyle name="Output 4 6 5 3" xfId="5234"/>
    <cellStyle name="Output 4 6 6" xfId="5235"/>
    <cellStyle name="Output 4 6 6 2" xfId="5236"/>
    <cellStyle name="Output 4 6 6 3" xfId="5237"/>
    <cellStyle name="Output 4 6 7" xfId="5238"/>
    <cellStyle name="Output 4 6 7 2" xfId="5239"/>
    <cellStyle name="Output 4 6 7 3" xfId="5240"/>
    <cellStyle name="Output 4 6 8" xfId="5241"/>
    <cellStyle name="Output 4 6 8 2" xfId="5242"/>
    <cellStyle name="Output 4 6 8 3" xfId="5243"/>
    <cellStyle name="Output 4 6 9" xfId="5244"/>
    <cellStyle name="Output 4 7" xfId="568"/>
    <cellStyle name="Output 4 7 10" xfId="5245"/>
    <cellStyle name="Output 4 7 2" xfId="1068"/>
    <cellStyle name="Output 4 7 2 2" xfId="5246"/>
    <cellStyle name="Output 4 7 2 3" xfId="5247"/>
    <cellStyle name="Output 4 7 3" xfId="1509"/>
    <cellStyle name="Output 4 7 3 2" xfId="5248"/>
    <cellStyle name="Output 4 7 3 3" xfId="5249"/>
    <cellStyle name="Output 4 7 4" xfId="1726"/>
    <cellStyle name="Output 4 7 4 2" xfId="5250"/>
    <cellStyle name="Output 4 7 4 3" xfId="5251"/>
    <cellStyle name="Output 4 7 5" xfId="1803"/>
    <cellStyle name="Output 4 7 5 2" xfId="5252"/>
    <cellStyle name="Output 4 7 5 3" xfId="5253"/>
    <cellStyle name="Output 4 7 6" xfId="5254"/>
    <cellStyle name="Output 4 7 6 2" xfId="5255"/>
    <cellStyle name="Output 4 7 6 3" xfId="5256"/>
    <cellStyle name="Output 4 7 7" xfId="5257"/>
    <cellStyle name="Output 4 7 7 2" xfId="5258"/>
    <cellStyle name="Output 4 7 7 3" xfId="5259"/>
    <cellStyle name="Output 4 7 8" xfId="5260"/>
    <cellStyle name="Output 4 7 8 2" xfId="5261"/>
    <cellStyle name="Output 4 7 8 3" xfId="5262"/>
    <cellStyle name="Output 4 7 9" xfId="5263"/>
    <cellStyle name="Output 4 8" xfId="569"/>
    <cellStyle name="Output 4 8 10" xfId="5264"/>
    <cellStyle name="Output 4 8 2" xfId="1069"/>
    <cellStyle name="Output 4 8 2 2" xfId="5265"/>
    <cellStyle name="Output 4 8 2 3" xfId="5266"/>
    <cellStyle name="Output 4 8 3" xfId="1510"/>
    <cellStyle name="Output 4 8 3 2" xfId="5267"/>
    <cellStyle name="Output 4 8 3 3" xfId="5268"/>
    <cellStyle name="Output 4 8 4" xfId="1727"/>
    <cellStyle name="Output 4 8 4 2" xfId="5269"/>
    <cellStyle name="Output 4 8 4 3" xfId="5270"/>
    <cellStyle name="Output 4 8 5" xfId="1804"/>
    <cellStyle name="Output 4 8 5 2" xfId="5271"/>
    <cellStyle name="Output 4 8 5 3" xfId="5272"/>
    <cellStyle name="Output 4 8 6" xfId="5273"/>
    <cellStyle name="Output 4 8 6 2" xfId="5274"/>
    <cellStyle name="Output 4 8 6 3" xfId="5275"/>
    <cellStyle name="Output 4 8 7" xfId="5276"/>
    <cellStyle name="Output 4 8 7 2" xfId="5277"/>
    <cellStyle name="Output 4 8 7 3" xfId="5278"/>
    <cellStyle name="Output 4 8 8" xfId="5279"/>
    <cellStyle name="Output 4 8 8 2" xfId="5280"/>
    <cellStyle name="Output 4 8 8 3" xfId="5281"/>
    <cellStyle name="Output 4 8 9" xfId="5282"/>
    <cellStyle name="Output 4 9" xfId="570"/>
    <cellStyle name="Output 4 9 10" xfId="5283"/>
    <cellStyle name="Output 4 9 2" xfId="1070"/>
    <cellStyle name="Output 4 9 2 2" xfId="5284"/>
    <cellStyle name="Output 4 9 2 3" xfId="5285"/>
    <cellStyle name="Output 4 9 3" xfId="1511"/>
    <cellStyle name="Output 4 9 3 2" xfId="5286"/>
    <cellStyle name="Output 4 9 3 3" xfId="5287"/>
    <cellStyle name="Output 4 9 4" xfId="1728"/>
    <cellStyle name="Output 4 9 4 2" xfId="5288"/>
    <cellStyle name="Output 4 9 4 3" xfId="5289"/>
    <cellStyle name="Output 4 9 5" xfId="1805"/>
    <cellStyle name="Output 4 9 5 2" xfId="5290"/>
    <cellStyle name="Output 4 9 5 3" xfId="5291"/>
    <cellStyle name="Output 4 9 6" xfId="5292"/>
    <cellStyle name="Output 4 9 6 2" xfId="5293"/>
    <cellStyle name="Output 4 9 6 3" xfId="5294"/>
    <cellStyle name="Output 4 9 7" xfId="5295"/>
    <cellStyle name="Output 4 9 7 2" xfId="5296"/>
    <cellStyle name="Output 4 9 7 3" xfId="5297"/>
    <cellStyle name="Output 4 9 8" xfId="5298"/>
    <cellStyle name="Output 4 9 8 2" xfId="5299"/>
    <cellStyle name="Output 4 9 8 3" xfId="5300"/>
    <cellStyle name="Output 4 9 9" xfId="5301"/>
    <cellStyle name="Output 5" xfId="571"/>
    <cellStyle name="Output 5 2" xfId="1071"/>
    <cellStyle name="Output 5 2 2" xfId="5302"/>
    <cellStyle name="Output 5 2 2 2" xfId="7034"/>
    <cellStyle name="Output 5 2 3" xfId="5303"/>
    <cellStyle name="Output 5 2 3 2" xfId="7061"/>
    <cellStyle name="Output 5 3" xfId="1512"/>
    <cellStyle name="Output 5 3 2" xfId="5304"/>
    <cellStyle name="Output 5 3 2 2" xfId="7226"/>
    <cellStyle name="Output 5 3 3" xfId="6907"/>
    <cellStyle name="Output 5 4" xfId="1729"/>
    <cellStyle name="Output 5 4 2" xfId="7016"/>
    <cellStyle name="Output 5 5" xfId="1806"/>
    <cellStyle name="Output 6" xfId="572"/>
    <cellStyle name="Output 6 2" xfId="1072"/>
    <cellStyle name="Output 6 2 2" xfId="5305"/>
    <cellStyle name="Output 6 2 2 2" xfId="7035"/>
    <cellStyle name="Output 6 2 3" xfId="5306"/>
    <cellStyle name="Output 6 2 3 2" xfId="7062"/>
    <cellStyle name="Output 6 3" xfId="1513"/>
    <cellStyle name="Output 6 3 2" xfId="5307"/>
    <cellStyle name="Output 6 3 2 2" xfId="7228"/>
    <cellStyle name="Output 6 3 3" xfId="6909"/>
    <cellStyle name="Output 6 4" xfId="1730"/>
    <cellStyle name="Output 6 4 2" xfId="6976"/>
    <cellStyle name="Output 6 5" xfId="1807"/>
    <cellStyle name="Output 7" xfId="573"/>
    <cellStyle name="Output 7 2" xfId="1073"/>
    <cellStyle name="Output 7 2 2" xfId="5308"/>
    <cellStyle name="Output 7 2 2 2" xfId="7036"/>
    <cellStyle name="Output 7 2 3" xfId="5309"/>
    <cellStyle name="Output 7 2 3 2" xfId="7063"/>
    <cellStyle name="Output 7 3" xfId="1514"/>
    <cellStyle name="Output 7 3 2" xfId="5310"/>
    <cellStyle name="Output 7 3 2 2" xfId="7257"/>
    <cellStyle name="Output 7 3 3" xfId="6938"/>
    <cellStyle name="Output 7 4" xfId="1731"/>
    <cellStyle name="Output 7 4 2" xfId="6959"/>
    <cellStyle name="Output 7 5" xfId="1808"/>
    <cellStyle name="Output 8" xfId="574"/>
    <cellStyle name="Output 8 2" xfId="1074"/>
    <cellStyle name="Output 8 2 2" xfId="5311"/>
    <cellStyle name="Output 8 2 2 2" xfId="7037"/>
    <cellStyle name="Output 8 2 3" xfId="5312"/>
    <cellStyle name="Output 8 2 3 2" xfId="7064"/>
    <cellStyle name="Output 8 3" xfId="1515"/>
    <cellStyle name="Output 8 3 2" xfId="5313"/>
    <cellStyle name="Output 8 3 2 2" xfId="7218"/>
    <cellStyle name="Output 8 3 3" xfId="6899"/>
    <cellStyle name="Output 8 4" xfId="1732"/>
    <cellStyle name="Output 8 4 2" xfId="6230"/>
    <cellStyle name="Output 8 5" xfId="1809"/>
    <cellStyle name="Output 9" xfId="575"/>
    <cellStyle name="Output 9 2" xfId="1075"/>
    <cellStyle name="Output 9 2 2" xfId="5314"/>
    <cellStyle name="Output 9 2 2 2" xfId="7038"/>
    <cellStyle name="Output 9 2 3" xfId="5315"/>
    <cellStyle name="Output 9 2 3 2" xfId="7065"/>
    <cellStyle name="Output 9 3" xfId="1516"/>
    <cellStyle name="Output 9 3 2" xfId="5316"/>
    <cellStyle name="Output 9 3 2 2" xfId="7258"/>
    <cellStyle name="Output 9 3 3" xfId="6939"/>
    <cellStyle name="Output 9 4" xfId="1733"/>
    <cellStyle name="Output 9 4 2" xfId="6492"/>
    <cellStyle name="Output 9 5" xfId="1810"/>
    <cellStyle name="Percent 2" xfId="220"/>
    <cellStyle name="Percent 2 2" xfId="5317"/>
    <cellStyle name="Percent 2 3" xfId="5318"/>
    <cellStyle name="Percent 3" xfId="576"/>
    <cellStyle name="Percent 4" xfId="577"/>
    <cellStyle name="Percent 5" xfId="578"/>
    <cellStyle name="Percent 6" xfId="579"/>
    <cellStyle name="Title" xfId="1102" builtinId="15" customBuiltin="1"/>
    <cellStyle name="Title 2" xfId="580"/>
    <cellStyle name="Title 3" xfId="581"/>
    <cellStyle name="Title 4" xfId="641"/>
    <cellStyle name="Total" xfId="621" builtinId="25" customBuiltin="1"/>
    <cellStyle name="Total 2" xfId="221"/>
    <cellStyle name="Total 2 10" xfId="582"/>
    <cellStyle name="Total 2 10 10" xfId="5319"/>
    <cellStyle name="Total 2 10 2" xfId="1076"/>
    <cellStyle name="Total 2 10 2 2" xfId="5320"/>
    <cellStyle name="Total 2 10 2 3" xfId="5321"/>
    <cellStyle name="Total 2 10 3" xfId="1517"/>
    <cellStyle name="Total 2 10 3 2" xfId="5322"/>
    <cellStyle name="Total 2 10 3 3" xfId="5323"/>
    <cellStyle name="Total 2 10 4" xfId="1737"/>
    <cellStyle name="Total 2 10 4 2" xfId="5324"/>
    <cellStyle name="Total 2 10 4 3" xfId="5325"/>
    <cellStyle name="Total 2 10 5" xfId="1811"/>
    <cellStyle name="Total 2 10 5 2" xfId="5326"/>
    <cellStyle name="Total 2 10 5 3" xfId="5327"/>
    <cellStyle name="Total 2 10 6" xfId="5328"/>
    <cellStyle name="Total 2 10 6 2" xfId="5329"/>
    <cellStyle name="Total 2 10 6 3" xfId="5330"/>
    <cellStyle name="Total 2 10 7" xfId="5331"/>
    <cellStyle name="Total 2 10 7 2" xfId="5332"/>
    <cellStyle name="Total 2 10 7 3" xfId="5333"/>
    <cellStyle name="Total 2 10 8" xfId="5334"/>
    <cellStyle name="Total 2 10 8 2" xfId="5335"/>
    <cellStyle name="Total 2 10 8 3" xfId="5336"/>
    <cellStyle name="Total 2 10 9" xfId="5337"/>
    <cellStyle name="Total 2 11" xfId="583"/>
    <cellStyle name="Total 2 11 10" xfId="5338"/>
    <cellStyle name="Total 2 11 2" xfId="1077"/>
    <cellStyle name="Total 2 11 2 2" xfId="5339"/>
    <cellStyle name="Total 2 11 2 3" xfId="5340"/>
    <cellStyle name="Total 2 11 3" xfId="1518"/>
    <cellStyle name="Total 2 11 3 2" xfId="5341"/>
    <cellStyle name="Total 2 11 3 3" xfId="5342"/>
    <cellStyle name="Total 2 11 4" xfId="1738"/>
    <cellStyle name="Total 2 11 4 2" xfId="5343"/>
    <cellStyle name="Total 2 11 4 3" xfId="5344"/>
    <cellStyle name="Total 2 11 5" xfId="1812"/>
    <cellStyle name="Total 2 11 5 2" xfId="5345"/>
    <cellStyle name="Total 2 11 5 3" xfId="5346"/>
    <cellStyle name="Total 2 11 6" xfId="5347"/>
    <cellStyle name="Total 2 11 6 2" xfId="5348"/>
    <cellStyle name="Total 2 11 6 3" xfId="5349"/>
    <cellStyle name="Total 2 11 7" xfId="5350"/>
    <cellStyle name="Total 2 11 7 2" xfId="5351"/>
    <cellStyle name="Total 2 11 7 3" xfId="5352"/>
    <cellStyle name="Total 2 11 8" xfId="5353"/>
    <cellStyle name="Total 2 11 8 2" xfId="5354"/>
    <cellStyle name="Total 2 11 8 3" xfId="5355"/>
    <cellStyle name="Total 2 11 9" xfId="5356"/>
    <cellStyle name="Total 2 12" xfId="584"/>
    <cellStyle name="Total 2 12 10" xfId="5357"/>
    <cellStyle name="Total 2 12 2" xfId="1078"/>
    <cellStyle name="Total 2 12 2 2" xfId="5358"/>
    <cellStyle name="Total 2 12 2 3" xfId="5359"/>
    <cellStyle name="Total 2 12 3" xfId="1519"/>
    <cellStyle name="Total 2 12 3 2" xfId="5360"/>
    <cellStyle name="Total 2 12 3 3" xfId="5361"/>
    <cellStyle name="Total 2 12 4" xfId="1739"/>
    <cellStyle name="Total 2 12 4 2" xfId="5362"/>
    <cellStyle name="Total 2 12 4 3" xfId="5363"/>
    <cellStyle name="Total 2 12 5" xfId="1813"/>
    <cellStyle name="Total 2 12 5 2" xfId="5364"/>
    <cellStyle name="Total 2 12 5 3" xfId="5365"/>
    <cellStyle name="Total 2 12 6" xfId="5366"/>
    <cellStyle name="Total 2 12 6 2" xfId="5367"/>
    <cellStyle name="Total 2 12 6 3" xfId="5368"/>
    <cellStyle name="Total 2 12 7" xfId="5369"/>
    <cellStyle name="Total 2 12 7 2" xfId="5370"/>
    <cellStyle name="Total 2 12 7 3" xfId="5371"/>
    <cellStyle name="Total 2 12 8" xfId="5372"/>
    <cellStyle name="Total 2 12 8 2" xfId="5373"/>
    <cellStyle name="Total 2 12 8 3" xfId="5374"/>
    <cellStyle name="Total 2 12 9" xfId="5375"/>
    <cellStyle name="Total 2 2" xfId="585"/>
    <cellStyle name="Total 2 2 2" xfId="1079"/>
    <cellStyle name="Total 2 2 2 2" xfId="5376"/>
    <cellStyle name="Total 2 2 2 2 2" xfId="7039"/>
    <cellStyle name="Total 2 2 2 3" xfId="5377"/>
    <cellStyle name="Total 2 2 2 3 2" xfId="7066"/>
    <cellStyle name="Total 2 2 3" xfId="1520"/>
    <cellStyle name="Total 2 2 3 2" xfId="5378"/>
    <cellStyle name="Total 2 2 3 2 2" xfId="7242"/>
    <cellStyle name="Total 2 2 3 3" xfId="6923"/>
    <cellStyle name="Total 2 2 4" xfId="1740"/>
    <cellStyle name="Total 2 2 4 2" xfId="7056"/>
    <cellStyle name="Total 2 2 5" xfId="1814"/>
    <cellStyle name="Total 2 3" xfId="586"/>
    <cellStyle name="Total 2 3 2" xfId="1080"/>
    <cellStyle name="Total 2 3 2 2" xfId="5379"/>
    <cellStyle name="Total 2 3 2 2 2" xfId="7040"/>
    <cellStyle name="Total 2 3 2 3" xfId="5380"/>
    <cellStyle name="Total 2 3 2 3 2" xfId="7067"/>
    <cellStyle name="Total 2 3 3" xfId="1521"/>
    <cellStyle name="Total 2 3 3 2" xfId="5381"/>
    <cellStyle name="Total 2 3 3 2 2" xfId="7233"/>
    <cellStyle name="Total 2 3 3 3" xfId="6914"/>
    <cellStyle name="Total 2 3 4" xfId="1741"/>
    <cellStyle name="Total 2 3 4 2" xfId="7015"/>
    <cellStyle name="Total 2 3 5" xfId="1815"/>
    <cellStyle name="Total 2 4" xfId="587"/>
    <cellStyle name="Total 2 4 10" xfId="5382"/>
    <cellStyle name="Total 2 4 2" xfId="1081"/>
    <cellStyle name="Total 2 4 2 2" xfId="5383"/>
    <cellStyle name="Total 2 4 2 3" xfId="5384"/>
    <cellStyle name="Total 2 4 3" xfId="1522"/>
    <cellStyle name="Total 2 4 3 2" xfId="5385"/>
    <cellStyle name="Total 2 4 3 3" xfId="5386"/>
    <cellStyle name="Total 2 4 4" xfId="1742"/>
    <cellStyle name="Total 2 4 4 2" xfId="5387"/>
    <cellStyle name="Total 2 4 4 3" xfId="5388"/>
    <cellStyle name="Total 2 4 5" xfId="1816"/>
    <cellStyle name="Total 2 4 5 2" xfId="5389"/>
    <cellStyle name="Total 2 4 5 3" xfId="5390"/>
    <cellStyle name="Total 2 4 6" xfId="5391"/>
    <cellStyle name="Total 2 4 6 2" xfId="5392"/>
    <cellStyle name="Total 2 4 6 3" xfId="5393"/>
    <cellStyle name="Total 2 4 7" xfId="5394"/>
    <cellStyle name="Total 2 4 7 2" xfId="5395"/>
    <cellStyle name="Total 2 4 7 3" xfId="5396"/>
    <cellStyle name="Total 2 4 8" xfId="5397"/>
    <cellStyle name="Total 2 4 8 2" xfId="5398"/>
    <cellStyle name="Total 2 4 8 3" xfId="5399"/>
    <cellStyle name="Total 2 4 9" xfId="5400"/>
    <cellStyle name="Total 2 5" xfId="588"/>
    <cellStyle name="Total 2 5 10" xfId="5401"/>
    <cellStyle name="Total 2 5 2" xfId="1082"/>
    <cellStyle name="Total 2 5 2 2" xfId="5402"/>
    <cellStyle name="Total 2 5 2 3" xfId="5403"/>
    <cellStyle name="Total 2 5 3" xfId="1523"/>
    <cellStyle name="Total 2 5 3 2" xfId="5404"/>
    <cellStyle name="Total 2 5 3 3" xfId="5405"/>
    <cellStyle name="Total 2 5 4" xfId="1743"/>
    <cellStyle name="Total 2 5 4 2" xfId="5406"/>
    <cellStyle name="Total 2 5 4 3" xfId="5407"/>
    <cellStyle name="Total 2 5 5" xfId="1817"/>
    <cellStyle name="Total 2 5 5 2" xfId="5408"/>
    <cellStyle name="Total 2 5 5 3" xfId="5409"/>
    <cellStyle name="Total 2 5 6" xfId="5410"/>
    <cellStyle name="Total 2 5 6 2" xfId="5411"/>
    <cellStyle name="Total 2 5 6 3" xfId="5412"/>
    <cellStyle name="Total 2 5 7" xfId="5413"/>
    <cellStyle name="Total 2 5 7 2" xfId="5414"/>
    <cellStyle name="Total 2 5 7 3" xfId="5415"/>
    <cellStyle name="Total 2 5 8" xfId="5416"/>
    <cellStyle name="Total 2 5 8 2" xfId="5417"/>
    <cellStyle name="Total 2 5 8 3" xfId="5418"/>
    <cellStyle name="Total 2 5 9" xfId="5419"/>
    <cellStyle name="Total 2 6" xfId="589"/>
    <cellStyle name="Total 2 6 10" xfId="5420"/>
    <cellStyle name="Total 2 6 2" xfId="1083"/>
    <cellStyle name="Total 2 6 2 2" xfId="5421"/>
    <cellStyle name="Total 2 6 2 3" xfId="5422"/>
    <cellStyle name="Total 2 6 3" xfId="1524"/>
    <cellStyle name="Total 2 6 3 2" xfId="5423"/>
    <cellStyle name="Total 2 6 3 3" xfId="5424"/>
    <cellStyle name="Total 2 6 4" xfId="1744"/>
    <cellStyle name="Total 2 6 4 2" xfId="5425"/>
    <cellStyle name="Total 2 6 4 3" xfId="5426"/>
    <cellStyle name="Total 2 6 5" xfId="1818"/>
    <cellStyle name="Total 2 6 5 2" xfId="5427"/>
    <cellStyle name="Total 2 6 5 3" xfId="5428"/>
    <cellStyle name="Total 2 6 6" xfId="5429"/>
    <cellStyle name="Total 2 6 6 2" xfId="5430"/>
    <cellStyle name="Total 2 6 6 3" xfId="5431"/>
    <cellStyle name="Total 2 6 7" xfId="5432"/>
    <cellStyle name="Total 2 6 7 2" xfId="5433"/>
    <cellStyle name="Total 2 6 7 3" xfId="5434"/>
    <cellStyle name="Total 2 6 8" xfId="5435"/>
    <cellStyle name="Total 2 6 8 2" xfId="5436"/>
    <cellStyle name="Total 2 6 8 3" xfId="5437"/>
    <cellStyle name="Total 2 6 9" xfId="5438"/>
    <cellStyle name="Total 2 7" xfId="590"/>
    <cellStyle name="Total 2 7 10" xfId="5439"/>
    <cellStyle name="Total 2 7 2" xfId="1084"/>
    <cellStyle name="Total 2 7 2 2" xfId="5440"/>
    <cellStyle name="Total 2 7 2 3" xfId="5441"/>
    <cellStyle name="Total 2 7 3" xfId="1525"/>
    <cellStyle name="Total 2 7 3 2" xfId="5442"/>
    <cellStyle name="Total 2 7 3 3" xfId="5443"/>
    <cellStyle name="Total 2 7 4" xfId="1745"/>
    <cellStyle name="Total 2 7 4 2" xfId="5444"/>
    <cellStyle name="Total 2 7 4 3" xfId="5445"/>
    <cellStyle name="Total 2 7 5" xfId="1819"/>
    <cellStyle name="Total 2 7 5 2" xfId="5446"/>
    <cellStyle name="Total 2 7 5 3" xfId="5447"/>
    <cellStyle name="Total 2 7 6" xfId="5448"/>
    <cellStyle name="Total 2 7 6 2" xfId="5449"/>
    <cellStyle name="Total 2 7 6 3" xfId="5450"/>
    <cellStyle name="Total 2 7 7" xfId="5451"/>
    <cellStyle name="Total 2 7 7 2" xfId="5452"/>
    <cellStyle name="Total 2 7 7 3" xfId="5453"/>
    <cellStyle name="Total 2 7 8" xfId="5454"/>
    <cellStyle name="Total 2 7 8 2" xfId="5455"/>
    <cellStyle name="Total 2 7 8 3" xfId="5456"/>
    <cellStyle name="Total 2 7 9" xfId="5457"/>
    <cellStyle name="Total 2 8" xfId="591"/>
    <cellStyle name="Total 2 8 10" xfId="5458"/>
    <cellStyle name="Total 2 8 2" xfId="1085"/>
    <cellStyle name="Total 2 8 2 2" xfId="5459"/>
    <cellStyle name="Total 2 8 2 3" xfId="5460"/>
    <cellStyle name="Total 2 8 3" xfId="1526"/>
    <cellStyle name="Total 2 8 3 2" xfId="5461"/>
    <cellStyle name="Total 2 8 3 3" xfId="5462"/>
    <cellStyle name="Total 2 8 4" xfId="1746"/>
    <cellStyle name="Total 2 8 4 2" xfId="5463"/>
    <cellStyle name="Total 2 8 4 3" xfId="5464"/>
    <cellStyle name="Total 2 8 5" xfId="1820"/>
    <cellStyle name="Total 2 8 5 2" xfId="5465"/>
    <cellStyle name="Total 2 8 5 3" xfId="5466"/>
    <cellStyle name="Total 2 8 6" xfId="5467"/>
    <cellStyle name="Total 2 8 6 2" xfId="5468"/>
    <cellStyle name="Total 2 8 6 3" xfId="5469"/>
    <cellStyle name="Total 2 8 7" xfId="5470"/>
    <cellStyle name="Total 2 8 7 2" xfId="5471"/>
    <cellStyle name="Total 2 8 7 3" xfId="5472"/>
    <cellStyle name="Total 2 8 8" xfId="5473"/>
    <cellStyle name="Total 2 8 8 2" xfId="5474"/>
    <cellStyle name="Total 2 8 8 3" xfId="5475"/>
    <cellStyle name="Total 2 8 9" xfId="5476"/>
    <cellStyle name="Total 2 9" xfId="592"/>
    <cellStyle name="Total 2 9 10" xfId="5477"/>
    <cellStyle name="Total 2 9 2" xfId="1086"/>
    <cellStyle name="Total 2 9 2 2" xfId="5478"/>
    <cellStyle name="Total 2 9 2 3" xfId="5479"/>
    <cellStyle name="Total 2 9 3" xfId="1527"/>
    <cellStyle name="Total 2 9 3 2" xfId="5480"/>
    <cellStyle name="Total 2 9 3 3" xfId="5481"/>
    <cellStyle name="Total 2 9 4" xfId="1747"/>
    <cellStyle name="Total 2 9 4 2" xfId="5482"/>
    <cellStyle name="Total 2 9 4 3" xfId="5483"/>
    <cellStyle name="Total 2 9 5" xfId="1821"/>
    <cellStyle name="Total 2 9 5 2" xfId="5484"/>
    <cellStyle name="Total 2 9 5 3" xfId="5485"/>
    <cellStyle name="Total 2 9 6" xfId="5486"/>
    <cellStyle name="Total 2 9 6 2" xfId="5487"/>
    <cellStyle name="Total 2 9 6 3" xfId="5488"/>
    <cellStyle name="Total 2 9 7" xfId="5489"/>
    <cellStyle name="Total 2 9 7 2" xfId="5490"/>
    <cellStyle name="Total 2 9 7 3" xfId="5491"/>
    <cellStyle name="Total 2 9 8" xfId="5492"/>
    <cellStyle name="Total 2 9 8 2" xfId="5493"/>
    <cellStyle name="Total 2 9 8 3" xfId="5494"/>
    <cellStyle name="Total 2 9 9" xfId="5495"/>
    <cellStyle name="Total 3" xfId="222"/>
    <cellStyle name="Total 3 10" xfId="593"/>
    <cellStyle name="Total 3 10 10" xfId="5496"/>
    <cellStyle name="Total 3 10 2" xfId="1087"/>
    <cellStyle name="Total 3 10 2 2" xfId="5497"/>
    <cellStyle name="Total 3 10 2 3" xfId="5498"/>
    <cellStyle name="Total 3 10 3" xfId="1528"/>
    <cellStyle name="Total 3 10 3 2" xfId="5499"/>
    <cellStyle name="Total 3 10 3 3" xfId="5500"/>
    <cellStyle name="Total 3 10 4" xfId="1748"/>
    <cellStyle name="Total 3 10 4 2" xfId="5501"/>
    <cellStyle name="Total 3 10 4 3" xfId="5502"/>
    <cellStyle name="Total 3 10 5" xfId="1822"/>
    <cellStyle name="Total 3 10 5 2" xfId="5503"/>
    <cellStyle name="Total 3 10 5 3" xfId="5504"/>
    <cellStyle name="Total 3 10 6" xfId="5505"/>
    <cellStyle name="Total 3 10 6 2" xfId="5506"/>
    <cellStyle name="Total 3 10 6 3" xfId="5507"/>
    <cellStyle name="Total 3 10 7" xfId="5508"/>
    <cellStyle name="Total 3 10 7 2" xfId="5509"/>
    <cellStyle name="Total 3 10 7 3" xfId="5510"/>
    <cellStyle name="Total 3 10 8" xfId="5511"/>
    <cellStyle name="Total 3 10 8 2" xfId="5512"/>
    <cellStyle name="Total 3 10 8 3" xfId="5513"/>
    <cellStyle name="Total 3 10 9" xfId="5514"/>
    <cellStyle name="Total 3 11" xfId="594"/>
    <cellStyle name="Total 3 11 10" xfId="5515"/>
    <cellStyle name="Total 3 11 2" xfId="1088"/>
    <cellStyle name="Total 3 11 2 2" xfId="5516"/>
    <cellStyle name="Total 3 11 2 3" xfId="5517"/>
    <cellStyle name="Total 3 11 3" xfId="1529"/>
    <cellStyle name="Total 3 11 3 2" xfId="5518"/>
    <cellStyle name="Total 3 11 3 3" xfId="5519"/>
    <cellStyle name="Total 3 11 4" xfId="1749"/>
    <cellStyle name="Total 3 11 4 2" xfId="5520"/>
    <cellStyle name="Total 3 11 4 3" xfId="5521"/>
    <cellStyle name="Total 3 11 5" xfId="1823"/>
    <cellStyle name="Total 3 11 5 2" xfId="5522"/>
    <cellStyle name="Total 3 11 5 3" xfId="5523"/>
    <cellStyle name="Total 3 11 6" xfId="5524"/>
    <cellStyle name="Total 3 11 6 2" xfId="5525"/>
    <cellStyle name="Total 3 11 6 3" xfId="5526"/>
    <cellStyle name="Total 3 11 7" xfId="5527"/>
    <cellStyle name="Total 3 11 7 2" xfId="5528"/>
    <cellStyle name="Total 3 11 7 3" xfId="5529"/>
    <cellStyle name="Total 3 11 8" xfId="5530"/>
    <cellStyle name="Total 3 11 8 2" xfId="5531"/>
    <cellStyle name="Total 3 11 8 3" xfId="5532"/>
    <cellStyle name="Total 3 11 9" xfId="5533"/>
    <cellStyle name="Total 3 12" xfId="595"/>
    <cellStyle name="Total 3 12 10" xfId="5534"/>
    <cellStyle name="Total 3 12 2" xfId="1089"/>
    <cellStyle name="Total 3 12 2 2" xfId="5535"/>
    <cellStyle name="Total 3 12 2 3" xfId="5536"/>
    <cellStyle name="Total 3 12 3" xfId="1530"/>
    <cellStyle name="Total 3 12 3 2" xfId="5537"/>
    <cellStyle name="Total 3 12 3 3" xfId="5538"/>
    <cellStyle name="Total 3 12 4" xfId="1750"/>
    <cellStyle name="Total 3 12 4 2" xfId="5539"/>
    <cellStyle name="Total 3 12 4 3" xfId="5540"/>
    <cellStyle name="Total 3 12 5" xfId="1824"/>
    <cellStyle name="Total 3 12 5 2" xfId="5541"/>
    <cellStyle name="Total 3 12 5 3" xfId="5542"/>
    <cellStyle name="Total 3 12 6" xfId="5543"/>
    <cellStyle name="Total 3 12 6 2" xfId="5544"/>
    <cellStyle name="Total 3 12 6 3" xfId="5545"/>
    <cellStyle name="Total 3 12 7" xfId="5546"/>
    <cellStyle name="Total 3 12 7 2" xfId="5547"/>
    <cellStyle name="Total 3 12 7 3" xfId="5548"/>
    <cellStyle name="Total 3 12 8" xfId="5549"/>
    <cellStyle name="Total 3 12 8 2" xfId="5550"/>
    <cellStyle name="Total 3 12 8 3" xfId="5551"/>
    <cellStyle name="Total 3 12 9" xfId="5552"/>
    <cellStyle name="Total 3 13" xfId="5553"/>
    <cellStyle name="Total 3 14" xfId="5554"/>
    <cellStyle name="Total 3 14 2" xfId="6226"/>
    <cellStyle name="Total 3 15" xfId="5555"/>
    <cellStyle name="Total 3 15 2" xfId="6251"/>
    <cellStyle name="Total 3 16" xfId="5556"/>
    <cellStyle name="Total 3 16 2" xfId="6963"/>
    <cellStyle name="Total 3 2" xfId="596"/>
    <cellStyle name="Total 3 2 10" xfId="5557"/>
    <cellStyle name="Total 3 2 2" xfId="1090"/>
    <cellStyle name="Total 3 2 2 2" xfId="5558"/>
    <cellStyle name="Total 3 2 2 3" xfId="5559"/>
    <cellStyle name="Total 3 2 3" xfId="1531"/>
    <cellStyle name="Total 3 2 3 2" xfId="5560"/>
    <cellStyle name="Total 3 2 3 3" xfId="5561"/>
    <cellStyle name="Total 3 2 4" xfId="1751"/>
    <cellStyle name="Total 3 2 4 2" xfId="5562"/>
    <cellStyle name="Total 3 2 4 3" xfId="5563"/>
    <cellStyle name="Total 3 2 5" xfId="1825"/>
    <cellStyle name="Total 3 2 5 2" xfId="5564"/>
    <cellStyle name="Total 3 2 5 3" xfId="5565"/>
    <cellStyle name="Total 3 2 6" xfId="5566"/>
    <cellStyle name="Total 3 2 6 2" xfId="5567"/>
    <cellStyle name="Total 3 2 6 3" xfId="5568"/>
    <cellStyle name="Total 3 2 7" xfId="5569"/>
    <cellStyle name="Total 3 2 7 2" xfId="5570"/>
    <cellStyle name="Total 3 2 7 3" xfId="5571"/>
    <cellStyle name="Total 3 2 8" xfId="5572"/>
    <cellStyle name="Total 3 2 8 2" xfId="5573"/>
    <cellStyle name="Total 3 2 8 3" xfId="5574"/>
    <cellStyle name="Total 3 2 9" xfId="5575"/>
    <cellStyle name="Total 3 3" xfId="597"/>
    <cellStyle name="Total 3 3 10" xfId="5576"/>
    <cellStyle name="Total 3 3 2" xfId="1091"/>
    <cellStyle name="Total 3 3 2 2" xfId="5577"/>
    <cellStyle name="Total 3 3 2 3" xfId="5578"/>
    <cellStyle name="Total 3 3 3" xfId="1532"/>
    <cellStyle name="Total 3 3 3 2" xfId="5579"/>
    <cellStyle name="Total 3 3 3 3" xfId="5580"/>
    <cellStyle name="Total 3 3 4" xfId="1752"/>
    <cellStyle name="Total 3 3 4 2" xfId="5581"/>
    <cellStyle name="Total 3 3 4 3" xfId="5582"/>
    <cellStyle name="Total 3 3 5" xfId="1826"/>
    <cellStyle name="Total 3 3 5 2" xfId="5583"/>
    <cellStyle name="Total 3 3 5 3" xfId="5584"/>
    <cellStyle name="Total 3 3 6" xfId="5585"/>
    <cellStyle name="Total 3 3 6 2" xfId="5586"/>
    <cellStyle name="Total 3 3 6 3" xfId="5587"/>
    <cellStyle name="Total 3 3 7" xfId="5588"/>
    <cellStyle name="Total 3 3 7 2" xfId="5589"/>
    <cellStyle name="Total 3 3 7 3" xfId="5590"/>
    <cellStyle name="Total 3 3 8" xfId="5591"/>
    <cellStyle name="Total 3 3 8 2" xfId="5592"/>
    <cellStyle name="Total 3 3 8 3" xfId="5593"/>
    <cellStyle name="Total 3 3 9" xfId="5594"/>
    <cellStyle name="Total 3 4" xfId="598"/>
    <cellStyle name="Total 3 4 10" xfId="5595"/>
    <cellStyle name="Total 3 4 2" xfId="1092"/>
    <cellStyle name="Total 3 4 2 2" xfId="5596"/>
    <cellStyle name="Total 3 4 2 3" xfId="5597"/>
    <cellStyle name="Total 3 4 3" xfId="1533"/>
    <cellStyle name="Total 3 4 3 2" xfId="5598"/>
    <cellStyle name="Total 3 4 3 3" xfId="5599"/>
    <cellStyle name="Total 3 4 4" xfId="1753"/>
    <cellStyle name="Total 3 4 4 2" xfId="5600"/>
    <cellStyle name="Total 3 4 4 3" xfId="5601"/>
    <cellStyle name="Total 3 4 5" xfId="1827"/>
    <cellStyle name="Total 3 4 5 2" xfId="5602"/>
    <cellStyle name="Total 3 4 5 3" xfId="5603"/>
    <cellStyle name="Total 3 4 6" xfId="5604"/>
    <cellStyle name="Total 3 4 6 2" xfId="5605"/>
    <cellStyle name="Total 3 4 6 3" xfId="5606"/>
    <cellStyle name="Total 3 4 7" xfId="5607"/>
    <cellStyle name="Total 3 4 7 2" xfId="5608"/>
    <cellStyle name="Total 3 4 7 3" xfId="5609"/>
    <cellStyle name="Total 3 4 8" xfId="5610"/>
    <cellStyle name="Total 3 4 8 2" xfId="5611"/>
    <cellStyle name="Total 3 4 8 3" xfId="5612"/>
    <cellStyle name="Total 3 4 9" xfId="5613"/>
    <cellStyle name="Total 3 5" xfId="599"/>
    <cellStyle name="Total 3 5 10" xfId="5614"/>
    <cellStyle name="Total 3 5 2" xfId="1093"/>
    <cellStyle name="Total 3 5 2 2" xfId="5615"/>
    <cellStyle name="Total 3 5 2 3" xfId="5616"/>
    <cellStyle name="Total 3 5 3" xfId="1534"/>
    <cellStyle name="Total 3 5 3 2" xfId="5617"/>
    <cellStyle name="Total 3 5 3 3" xfId="5618"/>
    <cellStyle name="Total 3 5 4" xfId="1754"/>
    <cellStyle name="Total 3 5 4 2" xfId="5619"/>
    <cellStyle name="Total 3 5 4 3" xfId="5620"/>
    <cellStyle name="Total 3 5 5" xfId="1828"/>
    <cellStyle name="Total 3 5 5 2" xfId="5621"/>
    <cellStyle name="Total 3 5 5 3" xfId="5622"/>
    <cellStyle name="Total 3 5 6" xfId="5623"/>
    <cellStyle name="Total 3 5 6 2" xfId="5624"/>
    <cellStyle name="Total 3 5 6 3" xfId="5625"/>
    <cellStyle name="Total 3 5 7" xfId="5626"/>
    <cellStyle name="Total 3 5 7 2" xfId="5627"/>
    <cellStyle name="Total 3 5 7 3" xfId="5628"/>
    <cellStyle name="Total 3 5 8" xfId="5629"/>
    <cellStyle name="Total 3 5 8 2" xfId="5630"/>
    <cellStyle name="Total 3 5 8 3" xfId="5631"/>
    <cellStyle name="Total 3 5 9" xfId="5632"/>
    <cellStyle name="Total 3 6" xfId="600"/>
    <cellStyle name="Total 3 6 10" xfId="5633"/>
    <cellStyle name="Total 3 6 2" xfId="1094"/>
    <cellStyle name="Total 3 6 2 2" xfId="5634"/>
    <cellStyle name="Total 3 6 2 3" xfId="5635"/>
    <cellStyle name="Total 3 6 3" xfId="1535"/>
    <cellStyle name="Total 3 6 3 2" xfId="5636"/>
    <cellStyle name="Total 3 6 3 3" xfId="5637"/>
    <cellStyle name="Total 3 6 4" xfId="1755"/>
    <cellStyle name="Total 3 6 4 2" xfId="5638"/>
    <cellStyle name="Total 3 6 4 3" xfId="5639"/>
    <cellStyle name="Total 3 6 5" xfId="1829"/>
    <cellStyle name="Total 3 6 5 2" xfId="5640"/>
    <cellStyle name="Total 3 6 5 3" xfId="5641"/>
    <cellStyle name="Total 3 6 6" xfId="5642"/>
    <cellStyle name="Total 3 6 6 2" xfId="5643"/>
    <cellStyle name="Total 3 6 6 3" xfId="5644"/>
    <cellStyle name="Total 3 6 7" xfId="5645"/>
    <cellStyle name="Total 3 6 7 2" xfId="5646"/>
    <cellStyle name="Total 3 6 7 3" xfId="5647"/>
    <cellStyle name="Total 3 6 8" xfId="5648"/>
    <cellStyle name="Total 3 6 8 2" xfId="5649"/>
    <cellStyle name="Total 3 6 8 3" xfId="5650"/>
    <cellStyle name="Total 3 6 9" xfId="5651"/>
    <cellStyle name="Total 3 7" xfId="601"/>
    <cellStyle name="Total 3 7 10" xfId="5652"/>
    <cellStyle name="Total 3 7 2" xfId="1095"/>
    <cellStyle name="Total 3 7 2 2" xfId="5653"/>
    <cellStyle name="Total 3 7 2 3" xfId="5654"/>
    <cellStyle name="Total 3 7 3" xfId="1536"/>
    <cellStyle name="Total 3 7 3 2" xfId="5655"/>
    <cellStyle name="Total 3 7 3 3" xfId="5656"/>
    <cellStyle name="Total 3 7 4" xfId="1756"/>
    <cellStyle name="Total 3 7 4 2" xfId="5657"/>
    <cellStyle name="Total 3 7 4 3" xfId="5658"/>
    <cellStyle name="Total 3 7 5" xfId="1830"/>
    <cellStyle name="Total 3 7 5 2" xfId="5659"/>
    <cellStyle name="Total 3 7 5 3" xfId="5660"/>
    <cellStyle name="Total 3 7 6" xfId="5661"/>
    <cellStyle name="Total 3 7 6 2" xfId="5662"/>
    <cellStyle name="Total 3 7 6 3" xfId="5663"/>
    <cellStyle name="Total 3 7 7" xfId="5664"/>
    <cellStyle name="Total 3 7 7 2" xfId="5665"/>
    <cellStyle name="Total 3 7 7 3" xfId="5666"/>
    <cellStyle name="Total 3 7 8" xfId="5667"/>
    <cellStyle name="Total 3 7 8 2" xfId="5668"/>
    <cellStyle name="Total 3 7 8 3" xfId="5669"/>
    <cellStyle name="Total 3 7 9" xfId="5670"/>
    <cellStyle name="Total 3 8" xfId="602"/>
    <cellStyle name="Total 3 8 10" xfId="5671"/>
    <cellStyle name="Total 3 8 2" xfId="1096"/>
    <cellStyle name="Total 3 8 2 2" xfId="5672"/>
    <cellStyle name="Total 3 8 2 3" xfId="5673"/>
    <cellStyle name="Total 3 8 3" xfId="1537"/>
    <cellStyle name="Total 3 8 3 2" xfId="5674"/>
    <cellStyle name="Total 3 8 3 3" xfId="5675"/>
    <cellStyle name="Total 3 8 4" xfId="1757"/>
    <cellStyle name="Total 3 8 4 2" xfId="5676"/>
    <cellStyle name="Total 3 8 4 3" xfId="5677"/>
    <cellStyle name="Total 3 8 5" xfId="1831"/>
    <cellStyle name="Total 3 8 5 2" xfId="5678"/>
    <cellStyle name="Total 3 8 5 3" xfId="5679"/>
    <cellStyle name="Total 3 8 6" xfId="5680"/>
    <cellStyle name="Total 3 8 6 2" xfId="5681"/>
    <cellStyle name="Total 3 8 6 3" xfId="5682"/>
    <cellStyle name="Total 3 8 7" xfId="5683"/>
    <cellStyle name="Total 3 8 7 2" xfId="5684"/>
    <cellStyle name="Total 3 8 7 3" xfId="5685"/>
    <cellStyle name="Total 3 8 8" xfId="5686"/>
    <cellStyle name="Total 3 8 8 2" xfId="5687"/>
    <cellStyle name="Total 3 8 8 3" xfId="5688"/>
    <cellStyle name="Total 3 8 9" xfId="5689"/>
    <cellStyle name="Total 3 9" xfId="603"/>
    <cellStyle name="Total 3 9 10" xfId="5690"/>
    <cellStyle name="Total 3 9 2" xfId="1097"/>
    <cellStyle name="Total 3 9 2 2" xfId="5691"/>
    <cellStyle name="Total 3 9 2 3" xfId="5692"/>
    <cellStyle name="Total 3 9 3" xfId="1538"/>
    <cellStyle name="Total 3 9 3 2" xfId="5693"/>
    <cellStyle name="Total 3 9 3 3" xfId="5694"/>
    <cellStyle name="Total 3 9 4" xfId="1758"/>
    <cellStyle name="Total 3 9 4 2" xfId="5695"/>
    <cellStyle name="Total 3 9 4 3" xfId="5696"/>
    <cellStyle name="Total 3 9 5" xfId="1832"/>
    <cellStyle name="Total 3 9 5 2" xfId="5697"/>
    <cellStyle name="Total 3 9 5 3" xfId="5698"/>
    <cellStyle name="Total 3 9 6" xfId="5699"/>
    <cellStyle name="Total 3 9 6 2" xfId="5700"/>
    <cellStyle name="Total 3 9 6 3" xfId="5701"/>
    <cellStyle name="Total 3 9 7" xfId="5702"/>
    <cellStyle name="Total 3 9 7 2" xfId="5703"/>
    <cellStyle name="Total 3 9 7 3" xfId="5704"/>
    <cellStyle name="Total 3 9 8" xfId="5705"/>
    <cellStyle name="Total 3 9 8 2" xfId="5706"/>
    <cellStyle name="Total 3 9 8 3" xfId="5707"/>
    <cellStyle name="Total 3 9 9" xfId="5708"/>
    <cellStyle name="Total 4" xfId="604"/>
    <cellStyle name="Total 4 2" xfId="1098"/>
    <cellStyle name="Total 4 2 2" xfId="5709"/>
    <cellStyle name="Total 4 2 2 2" xfId="7041"/>
    <cellStyle name="Total 4 2 3" xfId="5710"/>
    <cellStyle name="Total 4 2 3 2" xfId="7068"/>
    <cellStyle name="Total 4 3" xfId="1539"/>
    <cellStyle name="Total 4 3 2" xfId="5711"/>
    <cellStyle name="Total 4 3 2 2" xfId="7084"/>
    <cellStyle name="Total 4 3 3" xfId="6660"/>
    <cellStyle name="Total 4 4" xfId="1759"/>
    <cellStyle name="Total 4 4 2" xfId="6228"/>
    <cellStyle name="Total 4 5" xfId="1833"/>
    <cellStyle name="Total 5" xfId="605"/>
    <cellStyle name="Total 5 2" xfId="1099"/>
    <cellStyle name="Total 5 2 2" xfId="5712"/>
    <cellStyle name="Total 5 2 2 2" xfId="7042"/>
    <cellStyle name="Total 5 2 3" xfId="5713"/>
    <cellStyle name="Total 5 2 3 2" xfId="7069"/>
    <cellStyle name="Total 5 3" xfId="1540"/>
    <cellStyle name="Total 5 3 2" xfId="5714"/>
    <cellStyle name="Total 5 3 2 2" xfId="7161"/>
    <cellStyle name="Total 5 3 3" xfId="6846"/>
    <cellStyle name="Total 5 4" xfId="1760"/>
    <cellStyle name="Total 5 4 2" xfId="7055"/>
    <cellStyle name="Total 5 5" xfId="1834"/>
    <cellStyle name="Warning Text" xfId="619" builtinId="11" customBuiltin="1"/>
    <cellStyle name="Warning Text 2" xfId="223"/>
    <cellStyle name="Warning Text 2 2" xfId="5715"/>
    <cellStyle name="Warning Text 3" xfId="224"/>
    <cellStyle name="Warning Text 3 2" xfId="5716"/>
    <cellStyle name="Warning Text 3 3" xfId="5717"/>
    <cellStyle name="XLConnect.String" xfId="225"/>
    <cellStyle name="XLConnect.String 2" xfId="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1.MAS/AppData/Local/Temp/2016%20SRPN%20prelimin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Work/21-Regional%20Wheat%20Nursery%20Documents/2016%20regional%20nurseries/2016%20SAS%20and%20published%20documents/2016%20SRPN%201221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eve.Masterson\AppData\Local\Microsoft\Windows\Temporary%20Internet%20Files\Content.Outlook\SRYEH3DA\Field%20Data\15wwfb%20CARC%20with%20T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Kenya Rust "/>
      <sheetName val="Table 13.  Leaf Area Disease"/>
      <sheetName val="Table 14.  Leaf and Stem Rust"/>
      <sheetName val="Table 15.  Virus Diseases"/>
      <sheetName val="Table 16. Acid Soil Tolerance"/>
      <sheetName val="Table 17. Winter injury"/>
      <sheetName val="Table 18. Insect Damage"/>
      <sheetName val="Table 19. Lodging Scores"/>
      <sheetName val="Table 20. Sprou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PN Table Index "/>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Leaf Rust and LAD"/>
      <sheetName val="Table 13.  Stem Rust"/>
      <sheetName val="Table 14. Dwarf Bunt Disease"/>
      <sheetName val="Table 15.  Virus Diseases"/>
      <sheetName val="Table 16. Lodging Scores"/>
      <sheetName val="Table 17. Sprouting data"/>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3 CARC map"/>
      <sheetName val="West Belt SW3East"/>
      <sheetName val="SE2 1000r map"/>
      <sheetName val="SE2 Spelt map"/>
      <sheetName val="Int ped"/>
      <sheetName val="Int list"/>
      <sheetName val="FB Int MC"/>
      <sheetName val="Adv list"/>
      <sheetName val="FB Adv MC"/>
      <sheetName val="Sawfly list"/>
      <sheetName val="FB SF MC"/>
      <sheetName val="PreA list"/>
      <sheetName val="FB PreA MC"/>
      <sheetName val="MC NRPN list"/>
      <sheetName val="NRPN MC data"/>
      <sheetName val="NRPN MC data all"/>
      <sheetName val="SROA MC"/>
      <sheetName val="153888 WW pop "/>
      <sheetName val="FB NTRC 1538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heetViews>
  <sheetFormatPr defaultRowHeight="12.75" x14ac:dyDescent="0.2"/>
  <sheetData>
    <row r="1" spans="1:1" ht="15.75" x14ac:dyDescent="0.25">
      <c r="A1" s="512" t="s">
        <v>1482</v>
      </c>
    </row>
    <row r="2" spans="1:1" ht="15" x14ac:dyDescent="0.2">
      <c r="A2" s="511"/>
    </row>
    <row r="3" spans="1:1" ht="15" x14ac:dyDescent="0.2">
      <c r="A3" s="511" t="s">
        <v>1470</v>
      </c>
    </row>
    <row r="4" spans="1:1" ht="15" x14ac:dyDescent="0.2">
      <c r="A4" s="511" t="s">
        <v>1471</v>
      </c>
    </row>
    <row r="5" spans="1:1" ht="15" x14ac:dyDescent="0.2">
      <c r="A5" s="511" t="s">
        <v>1472</v>
      </c>
    </row>
    <row r="6" spans="1:1" ht="15" x14ac:dyDescent="0.2">
      <c r="A6" s="511" t="s">
        <v>1473</v>
      </c>
    </row>
    <row r="7" spans="1:1" ht="15" x14ac:dyDescent="0.2">
      <c r="A7" s="511" t="s">
        <v>1474</v>
      </c>
    </row>
    <row r="8" spans="1:1" ht="15" x14ac:dyDescent="0.2">
      <c r="A8" s="511" t="s">
        <v>1475</v>
      </c>
    </row>
    <row r="9" spans="1:1" ht="15" x14ac:dyDescent="0.2">
      <c r="A9" s="511" t="s">
        <v>1476</v>
      </c>
    </row>
    <row r="10" spans="1:1" ht="15" x14ac:dyDescent="0.2">
      <c r="A10" s="511" t="s">
        <v>1477</v>
      </c>
    </row>
    <row r="11" spans="1:1" ht="15" x14ac:dyDescent="0.2">
      <c r="A11" s="511" t="s">
        <v>1478</v>
      </c>
    </row>
    <row r="12" spans="1:1" ht="15" x14ac:dyDescent="0.2">
      <c r="A12" s="511" t="s">
        <v>1479</v>
      </c>
    </row>
    <row r="13" spans="1:1" ht="15" x14ac:dyDescent="0.2">
      <c r="A13" s="511" t="s">
        <v>1480</v>
      </c>
    </row>
    <row r="14" spans="1:1" ht="15" x14ac:dyDescent="0.2">
      <c r="A14" s="511" t="s">
        <v>1483</v>
      </c>
    </row>
    <row r="15" spans="1:1" ht="15" x14ac:dyDescent="0.2">
      <c r="A15" s="511" t="s">
        <v>1481</v>
      </c>
    </row>
    <row r="16" spans="1:1" ht="15" x14ac:dyDescent="0.2">
      <c r="A16" s="511" t="s">
        <v>1485</v>
      </c>
    </row>
    <row r="17" spans="1:1" ht="15" x14ac:dyDescent="0.2">
      <c r="A17" s="511" t="s">
        <v>1504</v>
      </c>
    </row>
    <row r="18" spans="1:1" ht="15" x14ac:dyDescent="0.2">
      <c r="A18" s="511" t="s">
        <v>1486</v>
      </c>
    </row>
    <row r="19" spans="1:1" ht="15" x14ac:dyDescent="0.2">
      <c r="A19" s="511" t="s">
        <v>1487</v>
      </c>
    </row>
    <row r="20" spans="1:1" ht="15" x14ac:dyDescent="0.2">
      <c r="A20" s="511" t="s">
        <v>1488</v>
      </c>
    </row>
    <row r="21" spans="1:1" ht="15" x14ac:dyDescent="0.2">
      <c r="A21" s="511" t="s">
        <v>1491</v>
      </c>
    </row>
    <row r="22" spans="1:1" ht="15" x14ac:dyDescent="0.2">
      <c r="A22" s="511" t="s">
        <v>1492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60"/>
  <sheetViews>
    <sheetView zoomScaleNormal="100" workbookViewId="0"/>
  </sheetViews>
  <sheetFormatPr defaultRowHeight="12.75" x14ac:dyDescent="0.2"/>
  <cols>
    <col min="2" max="2" width="22.7109375" bestFit="1" customWidth="1"/>
    <col min="3" max="3" width="13" bestFit="1" customWidth="1"/>
    <col min="4" max="4" width="8.7109375" bestFit="1" customWidth="1"/>
    <col min="5" max="5" width="17" customWidth="1"/>
    <col min="6" max="6" width="7.5703125" bestFit="1" customWidth="1"/>
  </cols>
  <sheetData>
    <row r="1" spans="1:6" ht="15.75" x14ac:dyDescent="0.25">
      <c r="A1" s="479" t="s">
        <v>1387</v>
      </c>
      <c r="B1" s="480"/>
      <c r="C1" s="480"/>
      <c r="D1" s="480"/>
      <c r="E1" s="480"/>
      <c r="F1" s="480"/>
    </row>
    <row r="2" spans="1:6" ht="15.75" x14ac:dyDescent="0.25">
      <c r="A2" s="480"/>
      <c r="B2" s="480"/>
      <c r="C2" s="480"/>
      <c r="D2" s="480"/>
      <c r="E2" s="480"/>
      <c r="F2" s="480"/>
    </row>
    <row r="3" spans="1:6" ht="15.75" x14ac:dyDescent="0.25">
      <c r="A3" s="480"/>
      <c r="B3" s="480"/>
      <c r="C3" s="480"/>
      <c r="D3" s="480"/>
      <c r="E3" s="480"/>
      <c r="F3" s="480"/>
    </row>
    <row r="4" spans="1:6" ht="15.75" x14ac:dyDescent="0.25">
      <c r="A4" s="481"/>
      <c r="B4" s="475"/>
      <c r="C4" s="607" t="s">
        <v>1375</v>
      </c>
      <c r="D4" s="607"/>
      <c r="E4" s="607"/>
      <c r="F4" s="607"/>
    </row>
    <row r="5" spans="1:6" ht="47.25" x14ac:dyDescent="0.25">
      <c r="A5" s="474" t="s">
        <v>35</v>
      </c>
      <c r="B5" s="474" t="s">
        <v>36</v>
      </c>
      <c r="C5" s="474" t="s">
        <v>1384</v>
      </c>
      <c r="D5" s="474" t="s">
        <v>1264</v>
      </c>
      <c r="E5" s="476" t="s">
        <v>1385</v>
      </c>
      <c r="F5" s="476" t="s">
        <v>1386</v>
      </c>
    </row>
    <row r="6" spans="1:6" ht="15" x14ac:dyDescent="0.2">
      <c r="A6" s="35">
        <v>1</v>
      </c>
      <c r="B6" s="35" t="s">
        <v>39</v>
      </c>
      <c r="C6" s="483">
        <v>2044.37</v>
      </c>
      <c r="D6" s="483">
        <v>50</v>
      </c>
      <c r="E6" s="489">
        <v>0.61890999999999996</v>
      </c>
      <c r="F6" s="489">
        <v>0.64119999999999999</v>
      </c>
    </row>
    <row r="7" spans="1:6" ht="15" x14ac:dyDescent="0.2">
      <c r="A7" s="15">
        <v>2</v>
      </c>
      <c r="B7" s="15" t="s">
        <v>41</v>
      </c>
      <c r="C7" s="482">
        <v>2636.21</v>
      </c>
      <c r="D7" s="482">
        <v>48</v>
      </c>
      <c r="E7" s="489">
        <v>0.66310000000000002</v>
      </c>
      <c r="F7" s="489">
        <v>0.64559999999999995</v>
      </c>
    </row>
    <row r="8" spans="1:6" ht="15" x14ac:dyDescent="0.2">
      <c r="A8" s="15">
        <v>3</v>
      </c>
      <c r="B8" s="15" t="s">
        <v>42</v>
      </c>
      <c r="C8" s="482">
        <v>3107.83</v>
      </c>
      <c r="D8" s="482">
        <v>46</v>
      </c>
      <c r="E8" s="489">
        <v>1.0274399999999999</v>
      </c>
      <c r="F8" s="489">
        <v>0.90310000000000001</v>
      </c>
    </row>
    <row r="9" spans="1:6" ht="15" x14ac:dyDescent="0.2">
      <c r="A9" s="15">
        <v>4</v>
      </c>
      <c r="B9" s="15" t="s">
        <v>43</v>
      </c>
      <c r="C9" s="482">
        <v>3454.11</v>
      </c>
      <c r="D9" s="482">
        <v>44</v>
      </c>
      <c r="E9" s="489">
        <v>0.99689000000000005</v>
      </c>
      <c r="F9" s="489">
        <v>0.87649999999999995</v>
      </c>
    </row>
    <row r="10" spans="1:6" ht="15" x14ac:dyDescent="0.2">
      <c r="A10" s="15">
        <v>5</v>
      </c>
      <c r="B10" s="16" t="s">
        <v>69</v>
      </c>
      <c r="C10" s="482">
        <v>2551.5</v>
      </c>
      <c r="D10" s="482">
        <v>49</v>
      </c>
      <c r="E10" s="489">
        <v>0.69291000000000003</v>
      </c>
      <c r="F10" s="489">
        <v>0.69510000000000005</v>
      </c>
    </row>
    <row r="11" spans="1:6" ht="15" x14ac:dyDescent="0.2">
      <c r="A11" s="15">
        <v>6</v>
      </c>
      <c r="B11" s="18" t="s">
        <v>72</v>
      </c>
      <c r="C11" s="482">
        <v>3966.45</v>
      </c>
      <c r="D11" s="482">
        <v>18</v>
      </c>
      <c r="E11" s="489">
        <v>1.0427200000000001</v>
      </c>
      <c r="F11" s="489">
        <v>0.89649999999999996</v>
      </c>
    </row>
    <row r="12" spans="1:6" ht="15" x14ac:dyDescent="0.2">
      <c r="A12" s="15">
        <v>7</v>
      </c>
      <c r="B12" s="19" t="s">
        <v>46</v>
      </c>
      <c r="C12" s="482">
        <v>4169.3500000000004</v>
      </c>
      <c r="D12" s="482">
        <v>7</v>
      </c>
      <c r="E12" s="489">
        <v>1.04603</v>
      </c>
      <c r="F12" s="489">
        <v>0.9345</v>
      </c>
    </row>
    <row r="13" spans="1:6" ht="15" x14ac:dyDescent="0.2">
      <c r="A13" s="15">
        <v>8</v>
      </c>
      <c r="B13" s="17" t="s">
        <v>74</v>
      </c>
      <c r="C13" s="482">
        <v>4144.54</v>
      </c>
      <c r="D13" s="482">
        <v>8</v>
      </c>
      <c r="E13" s="489">
        <v>0.90559000000000001</v>
      </c>
      <c r="F13" s="489">
        <v>0.82489999999999997</v>
      </c>
    </row>
    <row r="14" spans="1:6" ht="15" x14ac:dyDescent="0.2">
      <c r="A14" s="15">
        <v>9</v>
      </c>
      <c r="B14" s="19" t="s">
        <v>76</v>
      </c>
      <c r="C14" s="482">
        <v>3660.82</v>
      </c>
      <c r="D14" s="482">
        <v>41</v>
      </c>
      <c r="E14" s="489">
        <v>0.74943000000000004</v>
      </c>
      <c r="F14" s="489">
        <v>0.69540000000000002</v>
      </c>
    </row>
    <row r="15" spans="1:6" ht="15" x14ac:dyDescent="0.2">
      <c r="A15" s="15">
        <v>10</v>
      </c>
      <c r="B15" s="18" t="s">
        <v>78</v>
      </c>
      <c r="C15" s="482">
        <v>3771.37</v>
      </c>
      <c r="D15" s="482">
        <v>31</v>
      </c>
      <c r="E15" s="489">
        <v>1.0822700000000001</v>
      </c>
      <c r="F15" s="489">
        <v>0.91469999999999996</v>
      </c>
    </row>
    <row r="16" spans="1:6" ht="15" x14ac:dyDescent="0.2">
      <c r="A16" s="15">
        <v>11</v>
      </c>
      <c r="B16" s="18" t="s">
        <v>79</v>
      </c>
      <c r="C16" s="482">
        <v>3891.05</v>
      </c>
      <c r="D16" s="482">
        <v>22</v>
      </c>
      <c r="E16" s="489">
        <v>0.93100000000000005</v>
      </c>
      <c r="F16" s="489">
        <v>0.87939999999999996</v>
      </c>
    </row>
    <row r="17" spans="1:6" ht="15" x14ac:dyDescent="0.2">
      <c r="A17" s="15">
        <v>12</v>
      </c>
      <c r="B17" s="21" t="s">
        <v>52</v>
      </c>
      <c r="C17" s="482">
        <v>4024.36</v>
      </c>
      <c r="D17" s="482">
        <v>11</v>
      </c>
      <c r="E17" s="489">
        <v>1.04114</v>
      </c>
      <c r="F17" s="489">
        <v>0.90480000000000005</v>
      </c>
    </row>
    <row r="18" spans="1:6" ht="15" x14ac:dyDescent="0.2">
      <c r="A18" s="15">
        <v>13</v>
      </c>
      <c r="B18" s="21" t="s">
        <v>54</v>
      </c>
      <c r="C18" s="482">
        <v>3605.4</v>
      </c>
      <c r="D18" s="482">
        <v>42</v>
      </c>
      <c r="E18" s="489">
        <v>1.0725100000000001</v>
      </c>
      <c r="F18" s="489">
        <v>0.89890000000000003</v>
      </c>
    </row>
    <row r="19" spans="1:6" ht="15" x14ac:dyDescent="0.2">
      <c r="A19" s="15">
        <v>14</v>
      </c>
      <c r="B19" s="23" t="s">
        <v>56</v>
      </c>
      <c r="C19" s="482">
        <v>3866.67</v>
      </c>
      <c r="D19" s="482">
        <v>23</v>
      </c>
      <c r="E19" s="489">
        <v>1.1005400000000001</v>
      </c>
      <c r="F19" s="489">
        <v>0.94379999999999997</v>
      </c>
    </row>
    <row r="20" spans="1:6" ht="15" x14ac:dyDescent="0.2">
      <c r="A20" s="15">
        <v>15</v>
      </c>
      <c r="B20" s="22" t="s">
        <v>81</v>
      </c>
      <c r="C20" s="482">
        <v>4127.6099999999997</v>
      </c>
      <c r="D20" s="482">
        <v>9</v>
      </c>
      <c r="E20" s="489">
        <v>1.11198</v>
      </c>
      <c r="F20" s="489">
        <v>0.97270000000000001</v>
      </c>
    </row>
    <row r="21" spans="1:6" ht="15" x14ac:dyDescent="0.2">
      <c r="A21" s="15">
        <v>16</v>
      </c>
      <c r="B21" s="23" t="s">
        <v>83</v>
      </c>
      <c r="C21" s="482">
        <v>3920.32</v>
      </c>
      <c r="D21" s="482">
        <v>20</v>
      </c>
      <c r="E21" s="489">
        <v>1.08538</v>
      </c>
      <c r="F21" s="489">
        <v>0.8508</v>
      </c>
    </row>
    <row r="22" spans="1:6" ht="15" x14ac:dyDescent="0.2">
      <c r="A22" s="15">
        <v>17</v>
      </c>
      <c r="B22" s="23" t="s">
        <v>86</v>
      </c>
      <c r="C22" s="482">
        <v>3847.28</v>
      </c>
      <c r="D22" s="482">
        <v>25</v>
      </c>
      <c r="E22" s="489">
        <v>1.01613</v>
      </c>
      <c r="F22" s="489">
        <v>0.86609999999999998</v>
      </c>
    </row>
    <row r="23" spans="1:6" ht="15" x14ac:dyDescent="0.2">
      <c r="A23" s="15">
        <v>18</v>
      </c>
      <c r="B23" s="21" t="s">
        <v>88</v>
      </c>
      <c r="C23" s="482">
        <v>4011.29</v>
      </c>
      <c r="D23" s="482">
        <v>13</v>
      </c>
      <c r="E23" s="489">
        <v>1.0989599999999999</v>
      </c>
      <c r="F23" s="489">
        <v>0.84650000000000003</v>
      </c>
    </row>
    <row r="24" spans="1:6" ht="15" x14ac:dyDescent="0.2">
      <c r="A24" s="15">
        <v>19</v>
      </c>
      <c r="B24" s="21" t="s">
        <v>90</v>
      </c>
      <c r="C24" s="482">
        <v>4394.17</v>
      </c>
      <c r="D24" s="482">
        <v>2</v>
      </c>
      <c r="E24" s="489">
        <v>1.1851799999999999</v>
      </c>
      <c r="F24" s="489">
        <v>0.79010000000000002</v>
      </c>
    </row>
    <row r="25" spans="1:6" ht="15" x14ac:dyDescent="0.2">
      <c r="A25" s="15">
        <v>20</v>
      </c>
      <c r="B25" s="21" t="s">
        <v>92</v>
      </c>
      <c r="C25" s="482">
        <v>3923.71</v>
      </c>
      <c r="D25" s="482">
        <v>19</v>
      </c>
      <c r="E25" s="489">
        <v>1.1309899999999999</v>
      </c>
      <c r="F25" s="489">
        <v>0.7036</v>
      </c>
    </row>
    <row r="26" spans="1:6" ht="15" x14ac:dyDescent="0.2">
      <c r="A26" s="15">
        <v>21</v>
      </c>
      <c r="B26" s="25" t="s">
        <v>94</v>
      </c>
      <c r="C26" s="482">
        <v>3979.37</v>
      </c>
      <c r="D26" s="482">
        <v>16</v>
      </c>
      <c r="E26" s="489">
        <v>1.14506</v>
      </c>
      <c r="F26" s="489">
        <v>0.87770000000000004</v>
      </c>
    </row>
    <row r="27" spans="1:6" ht="15" x14ac:dyDescent="0.2">
      <c r="A27" s="15">
        <v>22</v>
      </c>
      <c r="B27" s="25" t="s">
        <v>97</v>
      </c>
      <c r="C27" s="483">
        <v>4216.76</v>
      </c>
      <c r="D27" s="483">
        <v>5</v>
      </c>
      <c r="E27" s="489">
        <v>1.3043</v>
      </c>
      <c r="F27" s="489">
        <v>0.91279999999999994</v>
      </c>
    </row>
    <row r="28" spans="1:6" ht="15" x14ac:dyDescent="0.2">
      <c r="A28" s="15">
        <v>23</v>
      </c>
      <c r="B28" s="25" t="s">
        <v>99</v>
      </c>
      <c r="C28" s="482">
        <v>4293.4399999999996</v>
      </c>
      <c r="D28" s="482">
        <v>3</v>
      </c>
      <c r="E28" s="489">
        <v>1.27003</v>
      </c>
      <c r="F28" s="489">
        <v>0.91159999999999997</v>
      </c>
    </row>
    <row r="29" spans="1:6" ht="15" x14ac:dyDescent="0.2">
      <c r="A29" s="15">
        <v>24</v>
      </c>
      <c r="B29" s="25" t="s">
        <v>101</v>
      </c>
      <c r="C29" s="483">
        <v>4537.32</v>
      </c>
      <c r="D29" s="483">
        <v>1</v>
      </c>
      <c r="E29" s="489">
        <v>1.3414699999999999</v>
      </c>
      <c r="F29" s="489">
        <v>0.89470000000000005</v>
      </c>
    </row>
    <row r="30" spans="1:6" ht="15" x14ac:dyDescent="0.2">
      <c r="A30" s="15">
        <v>25</v>
      </c>
      <c r="B30" s="25" t="s">
        <v>49</v>
      </c>
      <c r="C30" s="482">
        <v>3986.09</v>
      </c>
      <c r="D30" s="482">
        <v>15</v>
      </c>
      <c r="E30" s="489">
        <v>1.08256</v>
      </c>
      <c r="F30" s="489">
        <v>0.89480000000000004</v>
      </c>
    </row>
    <row r="31" spans="1:6" ht="15" x14ac:dyDescent="0.2">
      <c r="A31" s="27">
        <v>26</v>
      </c>
      <c r="B31" s="26" t="s">
        <v>103</v>
      </c>
      <c r="C31" s="482">
        <v>3769.91</v>
      </c>
      <c r="D31" s="482">
        <v>32</v>
      </c>
      <c r="E31" s="489">
        <v>0.98931999999999998</v>
      </c>
      <c r="F31" s="489">
        <v>0.86819999999999997</v>
      </c>
    </row>
    <row r="32" spans="1:6" ht="15" x14ac:dyDescent="0.2">
      <c r="A32" s="15">
        <v>27</v>
      </c>
      <c r="B32" s="30" t="s">
        <v>106</v>
      </c>
      <c r="C32" s="482">
        <v>3798.55</v>
      </c>
      <c r="D32" s="482">
        <v>29</v>
      </c>
      <c r="E32" s="489">
        <v>1.0198499999999999</v>
      </c>
      <c r="F32" s="489">
        <v>0.92830000000000001</v>
      </c>
    </row>
    <row r="33" spans="1:6" ht="15" x14ac:dyDescent="0.2">
      <c r="A33" s="15">
        <v>28</v>
      </c>
      <c r="B33" s="30" t="s">
        <v>107</v>
      </c>
      <c r="C33" s="482">
        <v>3846.81</v>
      </c>
      <c r="D33" s="482">
        <v>26</v>
      </c>
      <c r="E33" s="489">
        <v>1.2031499999999999</v>
      </c>
      <c r="F33" s="489">
        <v>0.91979999999999995</v>
      </c>
    </row>
    <row r="34" spans="1:6" ht="15" x14ac:dyDescent="0.2">
      <c r="A34" s="15">
        <v>29</v>
      </c>
      <c r="B34" s="32" t="s">
        <v>108</v>
      </c>
      <c r="C34" s="482">
        <v>3757.5</v>
      </c>
      <c r="D34" s="482">
        <v>34</v>
      </c>
      <c r="E34" s="489">
        <v>1.1339600000000001</v>
      </c>
      <c r="F34" s="489">
        <v>0.89459999999999995</v>
      </c>
    </row>
    <row r="35" spans="1:6" ht="15" x14ac:dyDescent="0.2">
      <c r="A35" s="15">
        <v>30</v>
      </c>
      <c r="B35" s="32" t="s">
        <v>109</v>
      </c>
      <c r="C35" s="482">
        <v>3774.82</v>
      </c>
      <c r="D35" s="482">
        <v>30</v>
      </c>
      <c r="E35" s="489">
        <v>1.14829</v>
      </c>
      <c r="F35" s="489">
        <v>0.89229999999999998</v>
      </c>
    </row>
    <row r="36" spans="1:6" ht="15" x14ac:dyDescent="0.2">
      <c r="A36" s="15">
        <v>31</v>
      </c>
      <c r="B36" s="33" t="s">
        <v>110</v>
      </c>
      <c r="C36" s="482">
        <v>3823.01</v>
      </c>
      <c r="D36" s="482">
        <v>28</v>
      </c>
      <c r="E36" s="489">
        <v>0.83772999999999997</v>
      </c>
      <c r="F36" s="489">
        <v>0.87590000000000001</v>
      </c>
    </row>
    <row r="37" spans="1:6" ht="15" x14ac:dyDescent="0.2">
      <c r="A37" s="15">
        <v>32</v>
      </c>
      <c r="B37" s="15" t="s">
        <v>114</v>
      </c>
      <c r="C37" s="482">
        <v>3896.29</v>
      </c>
      <c r="D37" s="482">
        <v>21</v>
      </c>
      <c r="E37" s="489">
        <v>0.97692000000000001</v>
      </c>
      <c r="F37" s="489">
        <v>0.90980000000000005</v>
      </c>
    </row>
    <row r="38" spans="1:6" ht="15" x14ac:dyDescent="0.2">
      <c r="A38" s="15">
        <v>33</v>
      </c>
      <c r="B38" s="15" t="s">
        <v>117</v>
      </c>
      <c r="C38" s="482">
        <v>3858.25</v>
      </c>
      <c r="D38" s="482">
        <v>24</v>
      </c>
      <c r="E38" s="489">
        <v>1.0338000000000001</v>
      </c>
      <c r="F38" s="489">
        <v>0.88070000000000004</v>
      </c>
    </row>
    <row r="39" spans="1:6" ht="15" x14ac:dyDescent="0.2">
      <c r="A39" s="15">
        <v>34</v>
      </c>
      <c r="B39" s="15" t="s">
        <v>119</v>
      </c>
      <c r="C39" s="482">
        <v>3730.47</v>
      </c>
      <c r="D39" s="482">
        <v>36</v>
      </c>
      <c r="E39" s="489">
        <v>1.0452999999999999</v>
      </c>
      <c r="F39" s="489">
        <v>0.8266</v>
      </c>
    </row>
    <row r="40" spans="1:6" ht="15" x14ac:dyDescent="0.2">
      <c r="A40" s="15">
        <v>35</v>
      </c>
      <c r="B40" s="15" t="s">
        <v>121</v>
      </c>
      <c r="C40" s="482">
        <v>3966.81</v>
      </c>
      <c r="D40" s="482">
        <v>17</v>
      </c>
      <c r="E40" s="490">
        <v>0.83260000000000001</v>
      </c>
      <c r="F40" s="489">
        <v>0.83260000000000001</v>
      </c>
    </row>
    <row r="41" spans="1:6" ht="15" x14ac:dyDescent="0.2">
      <c r="A41" s="15">
        <v>36</v>
      </c>
      <c r="B41" s="15" t="s">
        <v>59</v>
      </c>
      <c r="C41" s="482">
        <v>4255.45</v>
      </c>
      <c r="D41" s="482">
        <v>4</v>
      </c>
      <c r="E41" s="489">
        <v>0.82057999999999998</v>
      </c>
      <c r="F41" s="489">
        <v>0.84870000000000001</v>
      </c>
    </row>
    <row r="42" spans="1:6" ht="15" x14ac:dyDescent="0.2">
      <c r="A42" s="15">
        <v>37</v>
      </c>
      <c r="B42" s="15" t="s">
        <v>123</v>
      </c>
      <c r="C42" s="482">
        <v>3988.52</v>
      </c>
      <c r="D42" s="482">
        <v>14</v>
      </c>
      <c r="E42" s="489">
        <v>0.91156000000000004</v>
      </c>
      <c r="F42" s="489">
        <v>0.84730000000000005</v>
      </c>
    </row>
    <row r="43" spans="1:6" ht="15" x14ac:dyDescent="0.2">
      <c r="A43" s="15">
        <v>38</v>
      </c>
      <c r="B43" s="15" t="s">
        <v>61</v>
      </c>
      <c r="C43" s="483">
        <v>4024.06</v>
      </c>
      <c r="D43" s="483">
        <v>12</v>
      </c>
      <c r="E43" s="489">
        <v>0.89166000000000001</v>
      </c>
      <c r="F43" s="489">
        <v>0.91569999999999996</v>
      </c>
    </row>
    <row r="44" spans="1:6" ht="15" x14ac:dyDescent="0.2">
      <c r="A44" s="34">
        <v>39</v>
      </c>
      <c r="B44" s="34" t="s">
        <v>125</v>
      </c>
      <c r="C44" s="344">
        <v>4175.16</v>
      </c>
      <c r="D44" s="484">
        <v>6</v>
      </c>
      <c r="E44" s="489">
        <v>0.82447999999999999</v>
      </c>
      <c r="F44" s="489">
        <v>0.79549999999999998</v>
      </c>
    </row>
    <row r="45" spans="1:6" ht="15" x14ac:dyDescent="0.2">
      <c r="A45" s="34">
        <v>40</v>
      </c>
      <c r="B45" s="34" t="s">
        <v>127</v>
      </c>
      <c r="C45" s="361">
        <v>3600.35</v>
      </c>
      <c r="D45" s="473">
        <v>43</v>
      </c>
      <c r="E45" s="489">
        <v>0.91312000000000004</v>
      </c>
      <c r="F45" s="489">
        <v>0.82750000000000001</v>
      </c>
    </row>
    <row r="46" spans="1:6" ht="15" x14ac:dyDescent="0.2">
      <c r="A46" s="34">
        <v>41</v>
      </c>
      <c r="B46" s="34" t="s">
        <v>64</v>
      </c>
      <c r="C46" s="361">
        <v>3674.15</v>
      </c>
      <c r="D46" s="473">
        <v>39</v>
      </c>
      <c r="E46" s="489">
        <v>1.0924100000000001</v>
      </c>
      <c r="F46" s="489">
        <v>0.88890000000000002</v>
      </c>
    </row>
    <row r="47" spans="1:6" ht="15" x14ac:dyDescent="0.2">
      <c r="A47" s="34">
        <v>42</v>
      </c>
      <c r="B47" s="34" t="s">
        <v>129</v>
      </c>
      <c r="C47" s="361">
        <v>3759.15</v>
      </c>
      <c r="D47" s="473">
        <v>33</v>
      </c>
      <c r="E47" s="489">
        <v>0.84406999999999999</v>
      </c>
      <c r="F47" s="489">
        <v>0.77880000000000005</v>
      </c>
    </row>
    <row r="48" spans="1:6" ht="15" x14ac:dyDescent="0.2">
      <c r="A48" s="34">
        <v>43</v>
      </c>
      <c r="B48" s="34" t="s">
        <v>131</v>
      </c>
      <c r="C48" s="344">
        <v>3215.69</v>
      </c>
      <c r="D48" s="484">
        <v>45</v>
      </c>
      <c r="E48" s="489">
        <v>0.96109</v>
      </c>
      <c r="F48" s="489">
        <v>0.67949999999999999</v>
      </c>
    </row>
    <row r="49" spans="1:6" ht="15" x14ac:dyDescent="0.2">
      <c r="A49" s="34">
        <v>44</v>
      </c>
      <c r="B49" s="34" t="s">
        <v>133</v>
      </c>
      <c r="C49" s="361">
        <v>3748.15</v>
      </c>
      <c r="D49" s="361">
        <v>35</v>
      </c>
      <c r="E49" s="489">
        <v>0.98778999999999995</v>
      </c>
      <c r="F49" s="489">
        <v>0.85309999999999997</v>
      </c>
    </row>
    <row r="50" spans="1:6" ht="15" x14ac:dyDescent="0.2">
      <c r="A50" s="34">
        <v>45</v>
      </c>
      <c r="B50" s="34" t="s">
        <v>135</v>
      </c>
      <c r="C50" s="361">
        <v>4052.65</v>
      </c>
      <c r="D50" s="361">
        <v>10</v>
      </c>
      <c r="E50" s="489">
        <v>1.06447</v>
      </c>
      <c r="F50" s="489">
        <v>0.87160000000000004</v>
      </c>
    </row>
    <row r="51" spans="1:6" ht="15" x14ac:dyDescent="0.2">
      <c r="A51" s="34">
        <v>46</v>
      </c>
      <c r="B51" s="34" t="s">
        <v>137</v>
      </c>
      <c r="C51" s="361">
        <v>3666.68</v>
      </c>
      <c r="D51" s="361">
        <v>40</v>
      </c>
      <c r="E51" s="489">
        <v>1.0401499999999999</v>
      </c>
      <c r="F51" s="489">
        <v>0.78959999999999997</v>
      </c>
    </row>
    <row r="52" spans="1:6" ht="15" x14ac:dyDescent="0.2">
      <c r="A52" s="34">
        <v>47</v>
      </c>
      <c r="B52" s="34" t="s">
        <v>138</v>
      </c>
      <c r="C52" s="361">
        <v>3041.59</v>
      </c>
      <c r="D52" s="361">
        <v>47</v>
      </c>
      <c r="E52" s="489">
        <v>1.0506599999999999</v>
      </c>
      <c r="F52" s="489">
        <v>0.75380000000000003</v>
      </c>
    </row>
    <row r="53" spans="1:6" ht="15" x14ac:dyDescent="0.2">
      <c r="A53" s="34">
        <v>48</v>
      </c>
      <c r="B53" s="34" t="s">
        <v>140</v>
      </c>
      <c r="C53" s="361">
        <v>3710.75</v>
      </c>
      <c r="D53" s="361">
        <v>37</v>
      </c>
      <c r="E53" s="489">
        <v>0.80722000000000005</v>
      </c>
      <c r="F53" s="489">
        <v>0.67479999999999996</v>
      </c>
    </row>
    <row r="54" spans="1:6" ht="15" x14ac:dyDescent="0.2">
      <c r="A54" s="34">
        <v>49</v>
      </c>
      <c r="B54" s="34" t="s">
        <v>142</v>
      </c>
      <c r="C54" s="361">
        <v>3698.3</v>
      </c>
      <c r="D54" s="361">
        <v>38</v>
      </c>
      <c r="E54" s="489">
        <v>0.89788999999999997</v>
      </c>
      <c r="F54" s="489">
        <v>0.83320000000000005</v>
      </c>
    </row>
    <row r="55" spans="1:6" ht="15" x14ac:dyDescent="0.2">
      <c r="A55" s="34">
        <v>50</v>
      </c>
      <c r="B55" s="34" t="s">
        <v>144</v>
      </c>
      <c r="C55" s="430">
        <v>3834.81</v>
      </c>
      <c r="D55" s="430">
        <v>27</v>
      </c>
      <c r="E55" s="489">
        <v>0.86124999999999996</v>
      </c>
      <c r="F55" s="489">
        <v>0.70130000000000003</v>
      </c>
    </row>
    <row r="56" spans="1:6" ht="15" x14ac:dyDescent="0.2">
      <c r="A56" s="478"/>
      <c r="B56" s="477" t="s">
        <v>1263</v>
      </c>
      <c r="C56" s="485">
        <v>3777.9250000000002</v>
      </c>
      <c r="D56" s="2"/>
      <c r="E56" s="510">
        <f>AVERAGE(E6:E55)</f>
        <v>0.99863679999999988</v>
      </c>
      <c r="F56" s="510">
        <f>AVERAGE(F6:F55)</f>
        <v>0.84127799999999975</v>
      </c>
    </row>
    <row r="57" spans="1:6" ht="15" x14ac:dyDescent="0.2">
      <c r="A57" s="470"/>
      <c r="B57" s="472" t="s">
        <v>1262</v>
      </c>
      <c r="C57" s="485">
        <v>145.27000000000001</v>
      </c>
      <c r="D57" s="2"/>
      <c r="E57" s="469"/>
      <c r="F57" s="469"/>
    </row>
    <row r="58" spans="1:6" ht="15" x14ac:dyDescent="0.2">
      <c r="A58" s="470"/>
      <c r="B58" s="472" t="s">
        <v>1261</v>
      </c>
      <c r="C58" s="485">
        <v>212526.2</v>
      </c>
      <c r="D58" s="2"/>
      <c r="E58" s="469"/>
      <c r="F58" s="469"/>
    </row>
    <row r="59" spans="1:6" ht="15" x14ac:dyDescent="0.2">
      <c r="A59" s="470"/>
      <c r="B59" s="472" t="s">
        <v>1260</v>
      </c>
      <c r="C59" s="485">
        <v>78</v>
      </c>
      <c r="D59" s="2"/>
      <c r="E59" s="469"/>
      <c r="F59" s="469"/>
    </row>
    <row r="60" spans="1:6" ht="15" x14ac:dyDescent="0.2">
      <c r="A60" s="470"/>
      <c r="B60" s="472" t="s">
        <v>1259</v>
      </c>
      <c r="C60" s="471">
        <v>12.20262</v>
      </c>
      <c r="D60" s="2"/>
      <c r="E60" s="469"/>
      <c r="F60" s="469"/>
    </row>
  </sheetData>
  <mergeCells count="1">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I62"/>
  <sheetViews>
    <sheetView zoomScaleNormal="100" zoomScalePageLayoutView="125" workbookViewId="0"/>
  </sheetViews>
  <sheetFormatPr defaultColWidth="12.42578125" defaultRowHeight="14.25" x14ac:dyDescent="0.2"/>
  <cols>
    <col min="1" max="1" width="6.28515625" style="37" bestFit="1" customWidth="1"/>
    <col min="2" max="2" width="8.5703125" style="37" bestFit="1" customWidth="1"/>
    <col min="3" max="3" width="18.42578125" style="37" bestFit="1" customWidth="1"/>
    <col min="4" max="4" width="21" style="37" customWidth="1"/>
    <col min="5" max="5" width="20.42578125" style="37" bestFit="1" customWidth="1"/>
    <col min="6" max="10" width="28.42578125" style="37" bestFit="1" customWidth="1"/>
    <col min="11" max="11" width="30.85546875" style="37" bestFit="1" customWidth="1"/>
    <col min="12" max="12" width="23" style="37" bestFit="1" customWidth="1"/>
    <col min="13" max="13" width="23.5703125" style="37" bestFit="1" customWidth="1"/>
    <col min="14" max="14" width="21.5703125" style="37" bestFit="1" customWidth="1"/>
    <col min="15" max="15" width="26.140625" style="37" bestFit="1" customWidth="1"/>
    <col min="16" max="26" width="21.5703125" style="37" bestFit="1" customWidth="1"/>
    <col min="27" max="28" width="24.140625" style="37" bestFit="1" customWidth="1"/>
    <col min="29" max="29" width="32.5703125" style="37" bestFit="1" customWidth="1"/>
    <col min="30" max="30" width="29.85546875" style="37" bestFit="1" customWidth="1"/>
    <col min="31" max="34" width="21.5703125" style="37" bestFit="1" customWidth="1"/>
    <col min="35" max="43" width="25.7109375" style="37" bestFit="1" customWidth="1"/>
    <col min="44" max="46" width="25.85546875" style="37" bestFit="1" customWidth="1"/>
    <col min="47" max="47" width="29" style="37" bestFit="1" customWidth="1"/>
    <col min="48" max="48" width="33" style="37" bestFit="1" customWidth="1"/>
    <col min="49" max="53" width="25.7109375" style="37" bestFit="1" customWidth="1"/>
    <col min="54" max="56" width="21.28515625" style="37" bestFit="1" customWidth="1"/>
    <col min="57" max="57" width="28.7109375" style="37" bestFit="1" customWidth="1"/>
    <col min="58" max="59" width="25.28515625" style="37" bestFit="1" customWidth="1"/>
    <col min="60" max="60" width="23" style="37" bestFit="1" customWidth="1"/>
    <col min="61" max="61" width="16.42578125" style="37" bestFit="1" customWidth="1"/>
    <col min="62" max="62" width="29.85546875" style="37" bestFit="1" customWidth="1"/>
    <col min="63" max="63" width="21" style="37" customWidth="1"/>
    <col min="64" max="64" width="21.7109375" style="37" bestFit="1" customWidth="1"/>
    <col min="65" max="65" width="21.140625" style="37" bestFit="1" customWidth="1"/>
    <col min="66" max="66" width="23.5703125" style="37" bestFit="1" customWidth="1"/>
    <col min="67" max="67" width="27.28515625" style="37" bestFit="1" customWidth="1"/>
    <col min="68" max="68" width="24.7109375" style="37" bestFit="1" customWidth="1"/>
    <col min="69" max="69" width="24.140625" style="37" bestFit="1" customWidth="1"/>
    <col min="70" max="70" width="15.5703125" style="37" bestFit="1" customWidth="1"/>
    <col min="71" max="71" width="21" style="37" customWidth="1"/>
    <col min="72" max="72" width="24.140625" style="37" bestFit="1" customWidth="1"/>
    <col min="73" max="73" width="22.42578125" style="37" bestFit="1" customWidth="1"/>
    <col min="74" max="74" width="21" style="37" customWidth="1"/>
    <col min="75" max="75" width="20.5703125" style="37" bestFit="1" customWidth="1"/>
    <col min="76" max="76" width="21.85546875" style="37" bestFit="1" customWidth="1"/>
    <col min="77" max="78" width="20.7109375" style="37" bestFit="1" customWidth="1"/>
    <col min="79" max="79" width="31.42578125" style="37" bestFit="1" customWidth="1"/>
    <col min="80" max="80" width="24.5703125" style="37" bestFit="1" customWidth="1"/>
    <col min="81" max="81" width="19.42578125" style="37" bestFit="1" customWidth="1"/>
    <col min="82" max="82" width="16.7109375" style="37" bestFit="1" customWidth="1"/>
    <col min="83" max="83" width="19.85546875" style="37" bestFit="1" customWidth="1"/>
    <col min="84" max="84" width="22.28515625" style="37" bestFit="1" customWidth="1"/>
    <col min="85" max="85" width="34.42578125" style="37" bestFit="1" customWidth="1"/>
    <col min="86" max="87" width="19.85546875" style="37" bestFit="1" customWidth="1"/>
    <col min="88" max="16384" width="12.42578125" style="37"/>
  </cols>
  <sheetData>
    <row r="1" spans="1:87" ht="15.75" x14ac:dyDescent="0.25">
      <c r="A1" s="141" t="s">
        <v>1257</v>
      </c>
    </row>
    <row r="2" spans="1:87" ht="15" x14ac:dyDescent="0.25">
      <c r="A2" s="140"/>
    </row>
    <row r="3" spans="1:87" ht="15" x14ac:dyDescent="0.2">
      <c r="C3" s="38" t="s">
        <v>275</v>
      </c>
      <c r="D3" s="39" t="s">
        <v>276</v>
      </c>
      <c r="E3" s="39" t="s">
        <v>276</v>
      </c>
      <c r="F3" s="39" t="s">
        <v>277</v>
      </c>
      <c r="G3" s="39" t="s">
        <v>277</v>
      </c>
      <c r="H3" s="39" t="s">
        <v>277</v>
      </c>
      <c r="I3" s="39" t="s">
        <v>277</v>
      </c>
      <c r="J3" s="39" t="s">
        <v>277</v>
      </c>
      <c r="K3" s="39" t="s">
        <v>278</v>
      </c>
      <c r="L3" s="39" t="s">
        <v>278</v>
      </c>
      <c r="M3" s="39" t="s">
        <v>278</v>
      </c>
      <c r="N3" s="39" t="s">
        <v>278</v>
      </c>
      <c r="O3" s="39" t="s">
        <v>278</v>
      </c>
      <c r="P3" s="39" t="s">
        <v>278</v>
      </c>
      <c r="Q3" s="39" t="s">
        <v>278</v>
      </c>
      <c r="R3" s="39" t="s">
        <v>278</v>
      </c>
      <c r="S3" s="39" t="s">
        <v>278</v>
      </c>
      <c r="T3" s="39" t="s">
        <v>278</v>
      </c>
      <c r="U3" s="39" t="s">
        <v>278</v>
      </c>
      <c r="V3" s="39" t="s">
        <v>278</v>
      </c>
      <c r="W3" s="39" t="s">
        <v>278</v>
      </c>
      <c r="X3" s="39" t="s">
        <v>278</v>
      </c>
      <c r="Y3" s="39" t="s">
        <v>278</v>
      </c>
      <c r="Z3" s="39" t="s">
        <v>278</v>
      </c>
      <c r="AA3" s="39" t="s">
        <v>278</v>
      </c>
      <c r="AB3" s="39" t="s">
        <v>278</v>
      </c>
      <c r="AC3" s="39" t="s">
        <v>278</v>
      </c>
      <c r="AD3" s="39" t="s">
        <v>278</v>
      </c>
      <c r="AE3" s="39" t="s">
        <v>278</v>
      </c>
      <c r="AF3" s="39" t="s">
        <v>278</v>
      </c>
      <c r="AG3" s="39" t="s">
        <v>278</v>
      </c>
      <c r="AH3" s="39" t="s">
        <v>278</v>
      </c>
      <c r="AI3" s="39" t="s">
        <v>279</v>
      </c>
      <c r="AJ3" s="39" t="s">
        <v>279</v>
      </c>
      <c r="AK3" s="39" t="s">
        <v>279</v>
      </c>
      <c r="AL3" s="39" t="s">
        <v>279</v>
      </c>
      <c r="AM3" s="39" t="s">
        <v>279</v>
      </c>
      <c r="AN3" s="39" t="s">
        <v>279</v>
      </c>
      <c r="AO3" s="39" t="s">
        <v>279</v>
      </c>
      <c r="AP3" s="39" t="s">
        <v>279</v>
      </c>
      <c r="AQ3" s="39" t="s">
        <v>279</v>
      </c>
      <c r="AR3" s="39" t="s">
        <v>279</v>
      </c>
      <c r="AS3" s="39" t="s">
        <v>279</v>
      </c>
      <c r="AT3" s="39" t="s">
        <v>279</v>
      </c>
      <c r="AU3" s="39" t="s">
        <v>279</v>
      </c>
      <c r="AV3" s="39" t="s">
        <v>279</v>
      </c>
      <c r="AW3" s="39" t="s">
        <v>279</v>
      </c>
      <c r="AX3" s="39" t="s">
        <v>279</v>
      </c>
      <c r="AY3" s="39" t="s">
        <v>279</v>
      </c>
      <c r="AZ3" s="39" t="s">
        <v>279</v>
      </c>
      <c r="BA3" s="39" t="s">
        <v>279</v>
      </c>
      <c r="BB3" s="39" t="s">
        <v>280</v>
      </c>
      <c r="BC3" s="39" t="s">
        <v>280</v>
      </c>
      <c r="BD3" s="39" t="s">
        <v>280</v>
      </c>
      <c r="BE3" s="39" t="s">
        <v>280</v>
      </c>
      <c r="BF3" s="39" t="s">
        <v>281</v>
      </c>
      <c r="BG3" s="39" t="s">
        <v>281</v>
      </c>
      <c r="BH3" s="39" t="s">
        <v>281</v>
      </c>
      <c r="BI3" s="39" t="s">
        <v>281</v>
      </c>
      <c r="BJ3" s="39" t="s">
        <v>281</v>
      </c>
      <c r="BK3" s="39" t="s">
        <v>281</v>
      </c>
      <c r="BL3" s="39" t="s">
        <v>281</v>
      </c>
      <c r="BM3" s="39" t="s">
        <v>281</v>
      </c>
      <c r="BN3" s="39" t="s">
        <v>281</v>
      </c>
      <c r="BO3" s="39" t="s">
        <v>281</v>
      </c>
      <c r="BP3" s="39" t="s">
        <v>281</v>
      </c>
      <c r="BQ3" s="39" t="s">
        <v>281</v>
      </c>
      <c r="BR3" s="39" t="s">
        <v>281</v>
      </c>
      <c r="BS3" s="39" t="s">
        <v>281</v>
      </c>
      <c r="BT3" s="39" t="s">
        <v>281</v>
      </c>
      <c r="BU3" s="39" t="s">
        <v>281</v>
      </c>
      <c r="BV3" s="39" t="s">
        <v>281</v>
      </c>
      <c r="BW3" s="39" t="s">
        <v>281</v>
      </c>
      <c r="BX3" s="39" t="s">
        <v>281</v>
      </c>
      <c r="BY3" s="39" t="s">
        <v>281</v>
      </c>
      <c r="BZ3" s="39" t="s">
        <v>281</v>
      </c>
      <c r="CA3" s="39" t="s">
        <v>281</v>
      </c>
      <c r="CB3" s="39" t="s">
        <v>281</v>
      </c>
      <c r="CC3" s="39" t="s">
        <v>281</v>
      </c>
      <c r="CD3" s="39" t="s">
        <v>281</v>
      </c>
      <c r="CE3" s="39" t="s">
        <v>282</v>
      </c>
      <c r="CF3" s="39" t="s">
        <v>282</v>
      </c>
      <c r="CG3" s="39" t="s">
        <v>282</v>
      </c>
      <c r="CH3" s="39" t="s">
        <v>282</v>
      </c>
      <c r="CI3" s="39" t="s">
        <v>282</v>
      </c>
    </row>
    <row r="4" spans="1:87" ht="15" x14ac:dyDescent="0.2">
      <c r="C4" s="38" t="s">
        <v>283</v>
      </c>
      <c r="D4" s="40" t="s">
        <v>284</v>
      </c>
      <c r="E4" s="40" t="s">
        <v>285</v>
      </c>
      <c r="F4" s="40" t="s">
        <v>286</v>
      </c>
      <c r="G4" s="40" t="s">
        <v>286</v>
      </c>
      <c r="H4" s="40" t="s">
        <v>286</v>
      </c>
      <c r="I4" s="40" t="s">
        <v>286</v>
      </c>
      <c r="J4" s="40" t="s">
        <v>286</v>
      </c>
      <c r="K4" s="40" t="s">
        <v>287</v>
      </c>
      <c r="L4" s="40" t="s">
        <v>288</v>
      </c>
      <c r="M4" s="40" t="s">
        <v>288</v>
      </c>
      <c r="N4" s="40" t="s">
        <v>288</v>
      </c>
      <c r="O4" s="40" t="s">
        <v>288</v>
      </c>
      <c r="P4" s="40" t="s">
        <v>288</v>
      </c>
      <c r="Q4" s="40" t="s">
        <v>288</v>
      </c>
      <c r="R4" s="40" t="s">
        <v>288</v>
      </c>
      <c r="S4" s="40" t="s">
        <v>288</v>
      </c>
      <c r="T4" s="40" t="s">
        <v>288</v>
      </c>
      <c r="U4" s="40" t="s">
        <v>288</v>
      </c>
      <c r="V4" s="40" t="s">
        <v>288</v>
      </c>
      <c r="W4" s="40" t="s">
        <v>288</v>
      </c>
      <c r="X4" s="40" t="s">
        <v>288</v>
      </c>
      <c r="Y4" s="40" t="s">
        <v>288</v>
      </c>
      <c r="Z4" s="40" t="s">
        <v>289</v>
      </c>
      <c r="AA4" s="40" t="s">
        <v>290</v>
      </c>
      <c r="AB4" s="40" t="s">
        <v>290</v>
      </c>
      <c r="AC4" s="40" t="s">
        <v>290</v>
      </c>
      <c r="AD4" s="40" t="s">
        <v>290</v>
      </c>
      <c r="AE4" s="40" t="s">
        <v>291</v>
      </c>
      <c r="AF4" s="40" t="s">
        <v>291</v>
      </c>
      <c r="AG4" s="40" t="s">
        <v>291</v>
      </c>
      <c r="AH4" s="40" t="s">
        <v>291</v>
      </c>
      <c r="AI4" s="40" t="s">
        <v>292</v>
      </c>
      <c r="AJ4" s="40" t="s">
        <v>292</v>
      </c>
      <c r="AK4" s="40" t="s">
        <v>292</v>
      </c>
      <c r="AL4" s="40" t="s">
        <v>292</v>
      </c>
      <c r="AM4" s="40" t="s">
        <v>292</v>
      </c>
      <c r="AN4" s="40" t="s">
        <v>292</v>
      </c>
      <c r="AO4" s="40" t="s">
        <v>292</v>
      </c>
      <c r="AP4" s="40" t="s">
        <v>292</v>
      </c>
      <c r="AQ4" s="40" t="s">
        <v>292</v>
      </c>
      <c r="AR4" s="40" t="s">
        <v>293</v>
      </c>
      <c r="AS4" s="40" t="s">
        <v>293</v>
      </c>
      <c r="AT4" s="40" t="s">
        <v>293</v>
      </c>
      <c r="AU4" s="40" t="s">
        <v>293</v>
      </c>
      <c r="AV4" s="40" t="s">
        <v>294</v>
      </c>
      <c r="AW4" s="40" t="s">
        <v>294</v>
      </c>
      <c r="AX4" s="40" t="s">
        <v>294</v>
      </c>
      <c r="AY4" s="40" t="s">
        <v>294</v>
      </c>
      <c r="AZ4" s="40" t="s">
        <v>294</v>
      </c>
      <c r="BA4" s="40" t="s">
        <v>294</v>
      </c>
      <c r="BB4" s="40" t="s">
        <v>295</v>
      </c>
      <c r="BC4" s="40" t="s">
        <v>296</v>
      </c>
      <c r="BD4" s="40" t="s">
        <v>296</v>
      </c>
      <c r="BE4" s="40" t="s">
        <v>297</v>
      </c>
      <c r="BF4" s="40" t="s">
        <v>298</v>
      </c>
      <c r="BG4" s="40" t="s">
        <v>298</v>
      </c>
      <c r="BH4" s="40" t="s">
        <v>299</v>
      </c>
      <c r="BI4" s="40" t="s">
        <v>299</v>
      </c>
      <c r="BJ4" s="40" t="s">
        <v>299</v>
      </c>
      <c r="BK4" s="40" t="s">
        <v>299</v>
      </c>
      <c r="BL4" s="40" t="s">
        <v>299</v>
      </c>
      <c r="BM4" s="40" t="s">
        <v>299</v>
      </c>
      <c r="BN4" s="40" t="s">
        <v>299</v>
      </c>
      <c r="BO4" s="40" t="s">
        <v>300</v>
      </c>
      <c r="BP4" s="40" t="s">
        <v>301</v>
      </c>
      <c r="BQ4" s="40" t="s">
        <v>302</v>
      </c>
      <c r="BR4" s="40" t="s">
        <v>302</v>
      </c>
      <c r="BS4" s="40" t="s">
        <v>303</v>
      </c>
      <c r="BT4" s="40" t="s">
        <v>303</v>
      </c>
      <c r="BU4" s="40" t="s">
        <v>303</v>
      </c>
      <c r="BV4" s="40" t="s">
        <v>303</v>
      </c>
      <c r="BW4" s="40" t="s">
        <v>304</v>
      </c>
      <c r="BX4" s="40" t="s">
        <v>304</v>
      </c>
      <c r="BY4" s="40" t="s">
        <v>304</v>
      </c>
      <c r="BZ4" s="40" t="s">
        <v>304</v>
      </c>
      <c r="CA4" s="40" t="s">
        <v>305</v>
      </c>
      <c r="CB4" s="40" t="s">
        <v>306</v>
      </c>
      <c r="CC4" s="40" t="s">
        <v>306</v>
      </c>
      <c r="CD4" s="40" t="s">
        <v>306</v>
      </c>
      <c r="CE4" s="40" t="s">
        <v>307</v>
      </c>
      <c r="CF4" s="40" t="s">
        <v>307</v>
      </c>
      <c r="CG4" s="40" t="s">
        <v>308</v>
      </c>
      <c r="CH4" s="40" t="s">
        <v>309</v>
      </c>
      <c r="CI4" s="40" t="s">
        <v>309</v>
      </c>
    </row>
    <row r="5" spans="1:87" ht="15" x14ac:dyDescent="0.2">
      <c r="C5" s="38" t="s">
        <v>310</v>
      </c>
      <c r="D5" s="40" t="s">
        <v>311</v>
      </c>
      <c r="E5" s="40" t="s">
        <v>312</v>
      </c>
      <c r="F5" s="40" t="s">
        <v>313</v>
      </c>
      <c r="G5" s="40" t="s">
        <v>314</v>
      </c>
      <c r="H5" s="40" t="s">
        <v>315</v>
      </c>
      <c r="I5" s="40" t="s">
        <v>315</v>
      </c>
      <c r="J5" s="40" t="s">
        <v>315</v>
      </c>
      <c r="K5" s="40" t="s">
        <v>316</v>
      </c>
      <c r="L5" s="40" t="s">
        <v>317</v>
      </c>
      <c r="M5" s="40" t="s">
        <v>318</v>
      </c>
      <c r="N5" s="40" t="s">
        <v>319</v>
      </c>
      <c r="O5" s="40" t="s">
        <v>319</v>
      </c>
      <c r="P5" s="40" t="s">
        <v>319</v>
      </c>
      <c r="Q5" s="40" t="s">
        <v>320</v>
      </c>
      <c r="R5" s="40" t="s">
        <v>317</v>
      </c>
      <c r="S5" s="40" t="s">
        <v>317</v>
      </c>
      <c r="T5" s="40" t="s">
        <v>321</v>
      </c>
      <c r="U5" s="40" t="s">
        <v>312</v>
      </c>
      <c r="V5" s="40" t="s">
        <v>312</v>
      </c>
      <c r="W5" s="40" t="s">
        <v>322</v>
      </c>
      <c r="X5" s="40" t="s">
        <v>323</v>
      </c>
      <c r="Y5" s="40" t="s">
        <v>315</v>
      </c>
      <c r="Z5" s="40" t="s">
        <v>316</v>
      </c>
      <c r="AA5" s="40" t="s">
        <v>324</v>
      </c>
      <c r="AB5" s="40" t="s">
        <v>324</v>
      </c>
      <c r="AC5" s="40" t="s">
        <v>324</v>
      </c>
      <c r="AD5" s="40" t="s">
        <v>324</v>
      </c>
      <c r="AE5" s="40" t="s">
        <v>325</v>
      </c>
      <c r="AF5" s="40" t="s">
        <v>326</v>
      </c>
      <c r="AG5" s="40" t="s">
        <v>326</v>
      </c>
      <c r="AH5" s="40" t="s">
        <v>326</v>
      </c>
      <c r="AI5" s="40" t="s">
        <v>327</v>
      </c>
      <c r="AJ5" s="40" t="s">
        <v>327</v>
      </c>
      <c r="AK5" s="40" t="s">
        <v>327</v>
      </c>
      <c r="AL5" s="40" t="s">
        <v>327</v>
      </c>
      <c r="AM5" s="40" t="s">
        <v>328</v>
      </c>
      <c r="AN5" s="40" t="s">
        <v>329</v>
      </c>
      <c r="AO5" s="40" t="s">
        <v>329</v>
      </c>
      <c r="AP5" s="40" t="s">
        <v>328</v>
      </c>
      <c r="AQ5" s="40" t="s">
        <v>329</v>
      </c>
      <c r="AR5" s="40" t="s">
        <v>330</v>
      </c>
      <c r="AS5" s="40" t="s">
        <v>330</v>
      </c>
      <c r="AT5" s="40" t="s">
        <v>330</v>
      </c>
      <c r="AU5" s="40" t="s">
        <v>315</v>
      </c>
      <c r="AV5" s="40" t="s">
        <v>331</v>
      </c>
      <c r="AW5" s="40" t="s">
        <v>331</v>
      </c>
      <c r="AX5" s="40" t="s">
        <v>331</v>
      </c>
      <c r="AY5" s="40" t="s">
        <v>331</v>
      </c>
      <c r="AZ5" s="40" t="s">
        <v>332</v>
      </c>
      <c r="BA5" s="40" t="s">
        <v>333</v>
      </c>
      <c r="BB5" s="40" t="s">
        <v>334</v>
      </c>
      <c r="BC5" s="40" t="s">
        <v>335</v>
      </c>
      <c r="BD5" s="40" t="s">
        <v>335</v>
      </c>
      <c r="BE5" s="40" t="s">
        <v>336</v>
      </c>
      <c r="BF5" s="40" t="s">
        <v>337</v>
      </c>
      <c r="BG5" s="40" t="s">
        <v>337</v>
      </c>
      <c r="BH5" s="40" t="s">
        <v>338</v>
      </c>
      <c r="BI5" s="40" t="s">
        <v>321</v>
      </c>
      <c r="BJ5" s="40" t="s">
        <v>321</v>
      </c>
      <c r="BK5" s="40" t="s">
        <v>321</v>
      </c>
      <c r="BL5" s="40" t="s">
        <v>325</v>
      </c>
      <c r="BM5" s="40" t="s">
        <v>339</v>
      </c>
      <c r="BN5" s="40" t="s">
        <v>339</v>
      </c>
      <c r="BO5" s="40" t="s">
        <v>340</v>
      </c>
      <c r="BP5" s="40" t="s">
        <v>341</v>
      </c>
      <c r="BQ5" s="40" t="s">
        <v>342</v>
      </c>
      <c r="BR5" s="40" t="s">
        <v>342</v>
      </c>
      <c r="BS5" s="40" t="s">
        <v>343</v>
      </c>
      <c r="BT5" s="40" t="s">
        <v>344</v>
      </c>
      <c r="BU5" s="40" t="s">
        <v>344</v>
      </c>
      <c r="BV5" s="40" t="s">
        <v>344</v>
      </c>
      <c r="BW5" s="40" t="s">
        <v>345</v>
      </c>
      <c r="BX5" s="40" t="s">
        <v>345</v>
      </c>
      <c r="BY5" s="40" t="s">
        <v>323</v>
      </c>
      <c r="BZ5" s="40" t="s">
        <v>346</v>
      </c>
      <c r="CA5" s="40" t="s">
        <v>347</v>
      </c>
      <c r="CB5" s="40" t="s">
        <v>348</v>
      </c>
      <c r="CC5" s="40" t="s">
        <v>329</v>
      </c>
      <c r="CD5" s="40" t="s">
        <v>319</v>
      </c>
      <c r="CE5" s="40" t="s">
        <v>335</v>
      </c>
      <c r="CF5" s="40" t="s">
        <v>349</v>
      </c>
      <c r="CG5" s="40" t="s">
        <v>350</v>
      </c>
      <c r="CH5" s="40" t="s">
        <v>351</v>
      </c>
      <c r="CI5" s="40" t="s">
        <v>316</v>
      </c>
    </row>
    <row r="6" spans="1:87" ht="15" x14ac:dyDescent="0.2">
      <c r="C6" s="38" t="s">
        <v>352</v>
      </c>
      <c r="D6" s="39" t="s">
        <v>353</v>
      </c>
      <c r="E6" s="39" t="s">
        <v>354</v>
      </c>
      <c r="F6" s="39" t="s">
        <v>355</v>
      </c>
      <c r="G6" s="39" t="s">
        <v>356</v>
      </c>
      <c r="H6" s="39" t="s">
        <v>357</v>
      </c>
      <c r="I6" s="39" t="s">
        <v>357</v>
      </c>
      <c r="J6" s="39" t="s">
        <v>357</v>
      </c>
      <c r="K6" s="39" t="s">
        <v>358</v>
      </c>
      <c r="L6" s="39" t="s">
        <v>205</v>
      </c>
      <c r="M6" s="39" t="s">
        <v>359</v>
      </c>
      <c r="N6" s="39" t="s">
        <v>360</v>
      </c>
      <c r="O6" s="39" t="s">
        <v>360</v>
      </c>
      <c r="P6" s="39" t="s">
        <v>360</v>
      </c>
      <c r="Q6" s="39" t="s">
        <v>361</v>
      </c>
      <c r="R6" s="39" t="s">
        <v>362</v>
      </c>
      <c r="S6" s="39" t="s">
        <v>362</v>
      </c>
      <c r="T6" s="39" t="s">
        <v>181</v>
      </c>
      <c r="U6" s="39" t="s">
        <v>363</v>
      </c>
      <c r="V6" s="39" t="s">
        <v>363</v>
      </c>
      <c r="W6" s="39" t="s">
        <v>176</v>
      </c>
      <c r="X6" s="39" t="s">
        <v>202</v>
      </c>
      <c r="Y6" s="39" t="s">
        <v>364</v>
      </c>
      <c r="Z6" s="39" t="s">
        <v>365</v>
      </c>
      <c r="AA6" s="39" t="s">
        <v>366</v>
      </c>
      <c r="AB6" s="39" t="s">
        <v>366</v>
      </c>
      <c r="AC6" s="39" t="s">
        <v>366</v>
      </c>
      <c r="AD6" s="39" t="s">
        <v>366</v>
      </c>
      <c r="AE6" s="39" t="s">
        <v>367</v>
      </c>
      <c r="AF6" s="39" t="s">
        <v>368</v>
      </c>
      <c r="AG6" s="39" t="s">
        <v>368</v>
      </c>
      <c r="AH6" s="39" t="s">
        <v>368</v>
      </c>
      <c r="AI6" s="39" t="s">
        <v>369</v>
      </c>
      <c r="AJ6" s="39" t="s">
        <v>369</v>
      </c>
      <c r="AK6" s="39" t="s">
        <v>369</v>
      </c>
      <c r="AL6" s="39" t="s">
        <v>369</v>
      </c>
      <c r="AM6" s="39" t="s">
        <v>370</v>
      </c>
      <c r="AN6" s="39" t="s">
        <v>370</v>
      </c>
      <c r="AO6" s="39" t="s">
        <v>370</v>
      </c>
      <c r="AP6" s="39" t="s">
        <v>371</v>
      </c>
      <c r="AQ6" s="39" t="s">
        <v>370</v>
      </c>
      <c r="AR6" s="39" t="s">
        <v>372</v>
      </c>
      <c r="AS6" s="39" t="s">
        <v>372</v>
      </c>
      <c r="AT6" s="39" t="s">
        <v>372</v>
      </c>
      <c r="AU6" s="39" t="s">
        <v>373</v>
      </c>
      <c r="AV6" s="39" t="s">
        <v>374</v>
      </c>
      <c r="AW6" s="39" t="s">
        <v>374</v>
      </c>
      <c r="AX6" s="39" t="s">
        <v>374</v>
      </c>
      <c r="AY6" s="39" t="s">
        <v>374</v>
      </c>
      <c r="AZ6" s="39" t="s">
        <v>375</v>
      </c>
      <c r="BA6" s="39" t="s">
        <v>376</v>
      </c>
      <c r="BB6" s="39" t="s">
        <v>377</v>
      </c>
      <c r="BC6" s="39" t="s">
        <v>378</v>
      </c>
      <c r="BD6" s="39" t="s">
        <v>378</v>
      </c>
      <c r="BE6" s="39" t="s">
        <v>379</v>
      </c>
      <c r="BF6" s="39" t="s">
        <v>380</v>
      </c>
      <c r="BG6" s="39" t="s">
        <v>380</v>
      </c>
      <c r="BH6" s="39" t="s">
        <v>381</v>
      </c>
      <c r="BI6" s="39" t="s">
        <v>382</v>
      </c>
      <c r="BJ6" s="39" t="s">
        <v>382</v>
      </c>
      <c r="BK6" s="39" t="s">
        <v>382</v>
      </c>
      <c r="BL6" s="39" t="s">
        <v>383</v>
      </c>
      <c r="BM6" s="39" t="s">
        <v>384</v>
      </c>
      <c r="BN6" s="39" t="s">
        <v>384</v>
      </c>
      <c r="BO6" s="39" t="s">
        <v>385</v>
      </c>
      <c r="BP6" s="39" t="s">
        <v>386</v>
      </c>
      <c r="BQ6" s="39" t="s">
        <v>387</v>
      </c>
      <c r="BR6" s="39" t="s">
        <v>388</v>
      </c>
      <c r="BS6" s="39" t="s">
        <v>389</v>
      </c>
      <c r="BT6" s="39" t="s">
        <v>390</v>
      </c>
      <c r="BU6" s="39" t="s">
        <v>390</v>
      </c>
      <c r="BV6" s="39" t="s">
        <v>390</v>
      </c>
      <c r="BW6" s="39" t="s">
        <v>391</v>
      </c>
      <c r="BX6" s="39" t="s">
        <v>391</v>
      </c>
      <c r="BY6" s="39" t="s">
        <v>392</v>
      </c>
      <c r="BZ6" s="39" t="s">
        <v>393</v>
      </c>
      <c r="CA6" s="39" t="s">
        <v>394</v>
      </c>
      <c r="CB6" s="39" t="s">
        <v>395</v>
      </c>
      <c r="CC6" s="39" t="s">
        <v>396</v>
      </c>
      <c r="CD6" s="39" t="s">
        <v>397</v>
      </c>
      <c r="CE6" s="39" t="s">
        <v>398</v>
      </c>
      <c r="CF6" s="39" t="s">
        <v>399</v>
      </c>
      <c r="CG6" s="39" t="s">
        <v>400</v>
      </c>
      <c r="CH6" s="39" t="s">
        <v>401</v>
      </c>
      <c r="CI6" s="39" t="s">
        <v>402</v>
      </c>
    </row>
    <row r="7" spans="1:87" ht="15" x14ac:dyDescent="0.2">
      <c r="C7" s="38" t="s">
        <v>403</v>
      </c>
      <c r="D7" s="40" t="s">
        <v>404</v>
      </c>
      <c r="E7" s="40" t="s">
        <v>405</v>
      </c>
      <c r="F7" s="40" t="s">
        <v>406</v>
      </c>
      <c r="G7" s="40" t="s">
        <v>407</v>
      </c>
      <c r="H7" s="40" t="s">
        <v>408</v>
      </c>
      <c r="I7" s="40" t="s">
        <v>409</v>
      </c>
      <c r="J7" s="40" t="s">
        <v>410</v>
      </c>
      <c r="K7" s="40" t="s">
        <v>411</v>
      </c>
      <c r="L7" s="40" t="s">
        <v>412</v>
      </c>
      <c r="M7" s="40" t="s">
        <v>413</v>
      </c>
      <c r="N7" s="40" t="s">
        <v>414</v>
      </c>
      <c r="O7" s="40" t="s">
        <v>415</v>
      </c>
      <c r="P7" s="40" t="s">
        <v>416</v>
      </c>
      <c r="Q7" s="40" t="s">
        <v>417</v>
      </c>
      <c r="R7" s="40" t="s">
        <v>418</v>
      </c>
      <c r="S7" s="40" t="s">
        <v>419</v>
      </c>
      <c r="T7" s="40" t="s">
        <v>420</v>
      </c>
      <c r="U7" s="40" t="s">
        <v>421</v>
      </c>
      <c r="V7" s="40" t="s">
        <v>422</v>
      </c>
      <c r="W7" s="40" t="s">
        <v>423</v>
      </c>
      <c r="X7" s="40" t="s">
        <v>424</v>
      </c>
      <c r="Y7" s="40" t="s">
        <v>425</v>
      </c>
      <c r="Z7" s="40" t="s">
        <v>426</v>
      </c>
      <c r="AA7" s="40" t="s">
        <v>427</v>
      </c>
      <c r="AB7" s="40" t="s">
        <v>428</v>
      </c>
      <c r="AC7" s="40" t="s">
        <v>429</v>
      </c>
      <c r="AD7" s="40" t="s">
        <v>416</v>
      </c>
      <c r="AE7" s="40" t="s">
        <v>430</v>
      </c>
      <c r="AF7" s="40" t="s">
        <v>431</v>
      </c>
      <c r="AG7" s="40" t="s">
        <v>432</v>
      </c>
      <c r="AH7" s="40" t="s">
        <v>416</v>
      </c>
      <c r="AI7" s="40" t="s">
        <v>433</v>
      </c>
      <c r="AJ7" s="40" t="s">
        <v>434</v>
      </c>
      <c r="AK7" s="40" t="s">
        <v>435</v>
      </c>
      <c r="AL7" s="40" t="s">
        <v>416</v>
      </c>
      <c r="AM7" s="40" t="s">
        <v>436</v>
      </c>
      <c r="AN7" s="40" t="s">
        <v>437</v>
      </c>
      <c r="AO7" s="40" t="s">
        <v>438</v>
      </c>
      <c r="AP7" s="40" t="s">
        <v>439</v>
      </c>
      <c r="AQ7" s="40" t="s">
        <v>416</v>
      </c>
      <c r="AR7" s="40" t="s">
        <v>440</v>
      </c>
      <c r="AS7" s="40" t="s">
        <v>441</v>
      </c>
      <c r="AT7" s="40" t="s">
        <v>416</v>
      </c>
      <c r="AU7" s="40" t="s">
        <v>442</v>
      </c>
      <c r="AV7" s="40" t="s">
        <v>443</v>
      </c>
      <c r="AW7" s="40" t="s">
        <v>444</v>
      </c>
      <c r="AX7" s="40" t="s">
        <v>445</v>
      </c>
      <c r="AY7" s="40" t="s">
        <v>446</v>
      </c>
      <c r="AZ7" s="40" t="s">
        <v>447</v>
      </c>
      <c r="BA7" s="40" t="s">
        <v>448</v>
      </c>
      <c r="BB7" s="40" t="s">
        <v>449</v>
      </c>
      <c r="BC7" s="40" t="s">
        <v>450</v>
      </c>
      <c r="BD7" s="40" t="s">
        <v>451</v>
      </c>
      <c r="BE7" s="40" t="s">
        <v>452</v>
      </c>
      <c r="BF7" s="40" t="s">
        <v>453</v>
      </c>
      <c r="BG7" s="40" t="s">
        <v>454</v>
      </c>
      <c r="BH7" s="40" t="s">
        <v>455</v>
      </c>
      <c r="BI7" s="40" t="s">
        <v>456</v>
      </c>
      <c r="BJ7" s="40" t="s">
        <v>457</v>
      </c>
      <c r="BK7" s="40" t="s">
        <v>458</v>
      </c>
      <c r="BL7" s="40" t="s">
        <v>459</v>
      </c>
      <c r="BM7" s="40" t="s">
        <v>460</v>
      </c>
      <c r="BN7" s="40" t="s">
        <v>461</v>
      </c>
      <c r="BO7" s="40" t="s">
        <v>462</v>
      </c>
      <c r="BP7" s="40" t="s">
        <v>463</v>
      </c>
      <c r="BQ7" s="40" t="s">
        <v>464</v>
      </c>
      <c r="BR7" s="40" t="s">
        <v>465</v>
      </c>
      <c r="BS7" s="40" t="s">
        <v>466</v>
      </c>
      <c r="BT7" s="40" t="s">
        <v>467</v>
      </c>
      <c r="BU7" s="40" t="s">
        <v>468</v>
      </c>
      <c r="BV7" s="40" t="s">
        <v>416</v>
      </c>
      <c r="BW7" s="40" t="s">
        <v>469</v>
      </c>
      <c r="BX7" s="40" t="s">
        <v>470</v>
      </c>
      <c r="BY7" s="40" t="s">
        <v>471</v>
      </c>
      <c r="BZ7" s="40" t="s">
        <v>472</v>
      </c>
      <c r="CA7" s="40" t="s">
        <v>473</v>
      </c>
      <c r="CB7" s="40" t="s">
        <v>474</v>
      </c>
      <c r="CC7" s="40" t="s">
        <v>475</v>
      </c>
      <c r="CD7" s="40" t="s">
        <v>476</v>
      </c>
      <c r="CE7" s="40" t="s">
        <v>477</v>
      </c>
      <c r="CF7" s="40" t="s">
        <v>478</v>
      </c>
      <c r="CG7" s="40" t="s">
        <v>479</v>
      </c>
      <c r="CH7" s="40" t="s">
        <v>480</v>
      </c>
      <c r="CI7" s="40" t="s">
        <v>481</v>
      </c>
    </row>
    <row r="8" spans="1:87" ht="15" x14ac:dyDescent="0.2">
      <c r="C8" s="38" t="s">
        <v>482</v>
      </c>
      <c r="D8" s="39" t="s">
        <v>483</v>
      </c>
      <c r="E8" s="39" t="s">
        <v>484</v>
      </c>
      <c r="F8" s="39" t="s">
        <v>485</v>
      </c>
      <c r="G8" s="39" t="s">
        <v>486</v>
      </c>
      <c r="H8" s="39" t="s">
        <v>487</v>
      </c>
      <c r="I8" s="39" t="s">
        <v>488</v>
      </c>
      <c r="J8" s="39" t="s">
        <v>489</v>
      </c>
      <c r="K8" s="39" t="s">
        <v>490</v>
      </c>
      <c r="L8" s="39" t="s">
        <v>491</v>
      </c>
      <c r="M8" s="39" t="s">
        <v>492</v>
      </c>
      <c r="N8" s="39" t="s">
        <v>493</v>
      </c>
      <c r="O8" s="39" t="s">
        <v>494</v>
      </c>
      <c r="P8" s="39" t="s">
        <v>495</v>
      </c>
      <c r="Q8" s="39" t="s">
        <v>496</v>
      </c>
      <c r="R8" s="39" t="s">
        <v>497</v>
      </c>
      <c r="S8" s="39" t="s">
        <v>498</v>
      </c>
      <c r="T8" s="39" t="s">
        <v>499</v>
      </c>
      <c r="U8" s="39" t="s">
        <v>500</v>
      </c>
      <c r="V8" s="39" t="s">
        <v>501</v>
      </c>
      <c r="W8" s="39" t="s">
        <v>502</v>
      </c>
      <c r="X8" s="39" t="s">
        <v>503</v>
      </c>
      <c r="Y8" s="39" t="s">
        <v>504</v>
      </c>
      <c r="Z8" s="39" t="s">
        <v>505</v>
      </c>
      <c r="AA8" s="39" t="s">
        <v>506</v>
      </c>
      <c r="AB8" s="39" t="s">
        <v>507</v>
      </c>
      <c r="AC8" s="39" t="s">
        <v>508</v>
      </c>
      <c r="AD8" s="39" t="s">
        <v>509</v>
      </c>
      <c r="AE8" s="39" t="s">
        <v>510</v>
      </c>
      <c r="AF8" s="39" t="s">
        <v>511</v>
      </c>
      <c r="AG8" s="39" t="s">
        <v>512</v>
      </c>
      <c r="AH8" s="39" t="s">
        <v>513</v>
      </c>
      <c r="AI8" s="39" t="s">
        <v>514</v>
      </c>
      <c r="AJ8" s="39" t="s">
        <v>515</v>
      </c>
      <c r="AK8" s="39" t="s">
        <v>516</v>
      </c>
      <c r="AL8" s="39" t="s">
        <v>517</v>
      </c>
      <c r="AM8" s="39" t="s">
        <v>518</v>
      </c>
      <c r="AN8" s="39" t="s">
        <v>519</v>
      </c>
      <c r="AO8" s="39" t="s">
        <v>520</v>
      </c>
      <c r="AP8" s="39" t="s">
        <v>521</v>
      </c>
      <c r="AQ8" s="39" t="s">
        <v>522</v>
      </c>
      <c r="AR8" s="39" t="s">
        <v>523</v>
      </c>
      <c r="AS8" s="39" t="s">
        <v>524</v>
      </c>
      <c r="AT8" s="39" t="s">
        <v>525</v>
      </c>
      <c r="AU8" s="39" t="s">
        <v>526</v>
      </c>
      <c r="AV8" s="39" t="s">
        <v>527</v>
      </c>
      <c r="AW8" s="39" t="s">
        <v>528</v>
      </c>
      <c r="AX8" s="39" t="s">
        <v>529</v>
      </c>
      <c r="AY8" s="39" t="s">
        <v>530</v>
      </c>
      <c r="AZ8" s="39" t="s">
        <v>531</v>
      </c>
      <c r="BA8" s="39" t="s">
        <v>532</v>
      </c>
      <c r="BB8" s="39" t="s">
        <v>533</v>
      </c>
      <c r="BC8" s="39" t="s">
        <v>534</v>
      </c>
      <c r="BD8" s="39" t="s">
        <v>535</v>
      </c>
      <c r="BE8" s="39" t="s">
        <v>536</v>
      </c>
      <c r="BF8" s="39" t="s">
        <v>537</v>
      </c>
      <c r="BG8" s="39" t="s">
        <v>538</v>
      </c>
      <c r="BH8" s="39" t="s">
        <v>539</v>
      </c>
      <c r="BI8" s="39" t="s">
        <v>540</v>
      </c>
      <c r="BJ8" s="39" t="s">
        <v>541</v>
      </c>
      <c r="BK8" s="39" t="s">
        <v>542</v>
      </c>
      <c r="BL8" s="39" t="s">
        <v>543</v>
      </c>
      <c r="BM8" s="39" t="s">
        <v>544</v>
      </c>
      <c r="BN8" s="39" t="s">
        <v>545</v>
      </c>
      <c r="BO8" s="39" t="s">
        <v>546</v>
      </c>
      <c r="BP8" s="39" t="s">
        <v>547</v>
      </c>
      <c r="BQ8" s="39" t="s">
        <v>548</v>
      </c>
      <c r="BR8" s="39" t="s">
        <v>549</v>
      </c>
      <c r="BS8" s="39" t="s">
        <v>550</v>
      </c>
      <c r="BT8" s="39" t="s">
        <v>551</v>
      </c>
      <c r="BU8" s="39" t="s">
        <v>552</v>
      </c>
      <c r="BV8" s="39" t="s">
        <v>553</v>
      </c>
      <c r="BW8" s="39" t="s">
        <v>554</v>
      </c>
      <c r="BX8" s="39" t="s">
        <v>555</v>
      </c>
      <c r="BY8" s="39" t="s">
        <v>556</v>
      </c>
      <c r="BZ8" s="39" t="s">
        <v>557</v>
      </c>
      <c r="CA8" s="39" t="s">
        <v>558</v>
      </c>
      <c r="CB8" s="39" t="s">
        <v>559</v>
      </c>
      <c r="CC8" s="39" t="s">
        <v>560</v>
      </c>
      <c r="CD8" s="39" t="s">
        <v>561</v>
      </c>
      <c r="CE8" s="39" t="s">
        <v>562</v>
      </c>
      <c r="CF8" s="39" t="s">
        <v>563</v>
      </c>
      <c r="CG8" s="39" t="s">
        <v>564</v>
      </c>
      <c r="CH8" s="39" t="s">
        <v>565</v>
      </c>
      <c r="CI8" s="39" t="s">
        <v>566</v>
      </c>
    </row>
    <row r="9" spans="1:87" ht="15" x14ac:dyDescent="0.2">
      <c r="C9" s="38" t="s">
        <v>567</v>
      </c>
      <c r="D9" s="40" t="s">
        <v>568</v>
      </c>
      <c r="E9" s="40" t="s">
        <v>569</v>
      </c>
      <c r="F9" s="40" t="s">
        <v>570</v>
      </c>
      <c r="G9" s="40" t="s">
        <v>570</v>
      </c>
      <c r="H9" s="40" t="s">
        <v>568</v>
      </c>
      <c r="I9" s="40" t="s">
        <v>570</v>
      </c>
      <c r="J9" s="40" t="s">
        <v>568</v>
      </c>
      <c r="K9" s="40" t="s">
        <v>571</v>
      </c>
      <c r="L9" s="40" t="s">
        <v>570</v>
      </c>
      <c r="M9" s="40" t="s">
        <v>569</v>
      </c>
      <c r="N9" s="40" t="s">
        <v>569</v>
      </c>
      <c r="O9" s="40" t="s">
        <v>570</v>
      </c>
      <c r="P9" s="40" t="s">
        <v>570</v>
      </c>
      <c r="Q9" s="40" t="s">
        <v>569</v>
      </c>
      <c r="R9" s="40" t="s">
        <v>570</v>
      </c>
      <c r="S9" s="40" t="s">
        <v>570</v>
      </c>
      <c r="T9" s="40" t="s">
        <v>570</v>
      </c>
      <c r="U9" s="40" t="s">
        <v>570</v>
      </c>
      <c r="V9" s="40" t="s">
        <v>570</v>
      </c>
      <c r="W9" s="40" t="s">
        <v>569</v>
      </c>
      <c r="X9" s="40" t="s">
        <v>570</v>
      </c>
      <c r="Y9" s="40" t="s">
        <v>570</v>
      </c>
      <c r="Z9" s="40" t="s">
        <v>572</v>
      </c>
      <c r="AA9" s="40" t="s">
        <v>569</v>
      </c>
      <c r="AB9" s="40" t="s">
        <v>569</v>
      </c>
      <c r="AC9" s="40" t="s">
        <v>569</v>
      </c>
      <c r="AD9" s="40" t="s">
        <v>569</v>
      </c>
      <c r="AE9" s="40" t="s">
        <v>570</v>
      </c>
      <c r="AF9" s="40" t="s">
        <v>570</v>
      </c>
      <c r="AG9" s="40" t="s">
        <v>570</v>
      </c>
      <c r="AH9" s="40" t="s">
        <v>570</v>
      </c>
      <c r="AI9" s="40" t="s">
        <v>570</v>
      </c>
      <c r="AJ9" s="40" t="s">
        <v>570</v>
      </c>
      <c r="AK9" s="40" t="s">
        <v>570</v>
      </c>
      <c r="AL9" s="40" t="s">
        <v>570</v>
      </c>
      <c r="AM9" s="40" t="s">
        <v>570</v>
      </c>
      <c r="AN9" s="40" t="s">
        <v>569</v>
      </c>
      <c r="AO9" s="40" t="s">
        <v>569</v>
      </c>
      <c r="AP9" s="40" t="s">
        <v>570</v>
      </c>
      <c r="AQ9" s="40" t="s">
        <v>570</v>
      </c>
      <c r="AR9" s="40" t="s">
        <v>570</v>
      </c>
      <c r="AS9" s="40" t="s">
        <v>570</v>
      </c>
      <c r="AT9" s="40" t="s">
        <v>570</v>
      </c>
      <c r="AU9" s="40" t="s">
        <v>569</v>
      </c>
      <c r="AV9" s="40" t="s">
        <v>569</v>
      </c>
      <c r="AW9" s="40" t="s">
        <v>572</v>
      </c>
      <c r="AX9" s="40" t="s">
        <v>569</v>
      </c>
      <c r="AY9" s="40" t="s">
        <v>569</v>
      </c>
      <c r="AZ9" s="40" t="s">
        <v>569</v>
      </c>
      <c r="BA9" s="40" t="s">
        <v>570</v>
      </c>
      <c r="BB9" s="40" t="s">
        <v>568</v>
      </c>
      <c r="BC9" s="40" t="s">
        <v>570</v>
      </c>
      <c r="BD9" s="40" t="s">
        <v>570</v>
      </c>
      <c r="BE9" s="40" t="s">
        <v>568</v>
      </c>
      <c r="BF9" s="40" t="s">
        <v>569</v>
      </c>
      <c r="BG9" s="40" t="s">
        <v>570</v>
      </c>
      <c r="BH9" s="40" t="s">
        <v>569</v>
      </c>
      <c r="BI9" s="40" t="s">
        <v>573</v>
      </c>
      <c r="BJ9" s="40" t="s">
        <v>569</v>
      </c>
      <c r="BK9" s="40" t="s">
        <v>569</v>
      </c>
      <c r="BL9" s="40" t="s">
        <v>569</v>
      </c>
      <c r="BM9" s="40" t="s">
        <v>569</v>
      </c>
      <c r="BN9" s="40" t="s">
        <v>569</v>
      </c>
      <c r="BO9" s="40" t="s">
        <v>571</v>
      </c>
      <c r="BP9" s="40" t="s">
        <v>570</v>
      </c>
      <c r="BQ9" s="40" t="s">
        <v>569</v>
      </c>
      <c r="BR9" s="40" t="s">
        <v>572</v>
      </c>
      <c r="BS9" s="40" t="s">
        <v>569</v>
      </c>
      <c r="BT9" s="40" t="s">
        <v>569</v>
      </c>
      <c r="BU9" s="40" t="s">
        <v>569</v>
      </c>
      <c r="BV9" s="40" t="s">
        <v>569</v>
      </c>
      <c r="BW9" s="40" t="s">
        <v>570</v>
      </c>
      <c r="BX9" s="40" t="s">
        <v>571</v>
      </c>
      <c r="BY9" s="40" t="s">
        <v>571</v>
      </c>
      <c r="BZ9" s="40" t="s">
        <v>571</v>
      </c>
      <c r="CA9" s="40" t="s">
        <v>570</v>
      </c>
      <c r="CB9" s="40" t="s">
        <v>569</v>
      </c>
      <c r="CC9" s="40" t="s">
        <v>569</v>
      </c>
      <c r="CD9" s="40" t="s">
        <v>569</v>
      </c>
      <c r="CE9" s="40" t="s">
        <v>569</v>
      </c>
      <c r="CF9" s="40" t="s">
        <v>568</v>
      </c>
      <c r="CG9" s="40" t="s">
        <v>570</v>
      </c>
      <c r="CH9" s="40" t="s">
        <v>569</v>
      </c>
      <c r="CI9" s="40" t="s">
        <v>568</v>
      </c>
    </row>
    <row r="10" spans="1:87" ht="15" x14ac:dyDescent="0.2">
      <c r="C10" s="38" t="s">
        <v>574</v>
      </c>
      <c r="D10" s="40" t="s">
        <v>575</v>
      </c>
      <c r="E10" s="40" t="s">
        <v>576</v>
      </c>
      <c r="F10" s="40" t="s">
        <v>576</v>
      </c>
      <c r="G10" s="40" t="s">
        <v>576</v>
      </c>
      <c r="H10" s="40" t="s">
        <v>576</v>
      </c>
      <c r="I10" s="40" t="s">
        <v>576</v>
      </c>
      <c r="J10" s="40" t="s">
        <v>576</v>
      </c>
      <c r="K10" s="40" t="s">
        <v>576</v>
      </c>
      <c r="L10" s="40" t="s">
        <v>576</v>
      </c>
      <c r="M10" s="40" t="s">
        <v>575</v>
      </c>
      <c r="N10" s="40" t="s">
        <v>576</v>
      </c>
      <c r="O10" s="40" t="s">
        <v>576</v>
      </c>
      <c r="P10" s="40" t="s">
        <v>576</v>
      </c>
      <c r="Q10" s="40" t="s">
        <v>576</v>
      </c>
      <c r="R10" s="40" t="s">
        <v>576</v>
      </c>
      <c r="S10" s="40" t="s">
        <v>576</v>
      </c>
      <c r="T10" s="40" t="s">
        <v>576</v>
      </c>
      <c r="U10" s="40" t="s">
        <v>576</v>
      </c>
      <c r="V10" s="40" t="s">
        <v>576</v>
      </c>
      <c r="W10" s="40" t="s">
        <v>575</v>
      </c>
      <c r="X10" s="40" t="s">
        <v>576</v>
      </c>
      <c r="Y10" s="40" t="s">
        <v>576</v>
      </c>
      <c r="Z10" s="40" t="s">
        <v>577</v>
      </c>
      <c r="AA10" s="40" t="s">
        <v>576</v>
      </c>
      <c r="AB10" s="40" t="s">
        <v>576</v>
      </c>
      <c r="AC10" s="40" t="s">
        <v>575</v>
      </c>
      <c r="AD10" s="40" t="s">
        <v>576</v>
      </c>
      <c r="AE10" s="40" t="s">
        <v>576</v>
      </c>
      <c r="AF10" s="40" t="s">
        <v>577</v>
      </c>
      <c r="AG10" s="40" t="s">
        <v>576</v>
      </c>
      <c r="AH10" s="40" t="s">
        <v>576</v>
      </c>
      <c r="AI10" s="40" t="s">
        <v>576</v>
      </c>
      <c r="AJ10" s="40" t="s">
        <v>576</v>
      </c>
      <c r="AK10" s="40" t="s">
        <v>576</v>
      </c>
      <c r="AL10" s="40" t="s">
        <v>576</v>
      </c>
      <c r="AM10" s="40" t="s">
        <v>576</v>
      </c>
      <c r="AN10" s="40" t="s">
        <v>576</v>
      </c>
      <c r="AO10" s="40" t="s">
        <v>576</v>
      </c>
      <c r="AP10" s="40" t="s">
        <v>576</v>
      </c>
      <c r="AQ10" s="40" t="s">
        <v>576</v>
      </c>
      <c r="AR10" s="40" t="s">
        <v>576</v>
      </c>
      <c r="AS10" s="40" t="s">
        <v>575</v>
      </c>
      <c r="AT10" s="40" t="s">
        <v>576</v>
      </c>
      <c r="AU10" s="40" t="s">
        <v>576</v>
      </c>
      <c r="AV10" s="40" t="s">
        <v>576</v>
      </c>
      <c r="AW10" s="40" t="s">
        <v>576</v>
      </c>
      <c r="AX10" s="40" t="s">
        <v>575</v>
      </c>
      <c r="AY10" s="40" t="s">
        <v>576</v>
      </c>
      <c r="AZ10" s="40" t="s">
        <v>575</v>
      </c>
      <c r="BA10" s="40" t="s">
        <v>576</v>
      </c>
      <c r="BB10" s="40" t="s">
        <v>577</v>
      </c>
      <c r="BC10" s="40" t="s">
        <v>576</v>
      </c>
      <c r="BD10" s="40" t="s">
        <v>576</v>
      </c>
      <c r="BE10" s="40" t="s">
        <v>576</v>
      </c>
      <c r="BF10" s="40" t="s">
        <v>576</v>
      </c>
      <c r="BG10" s="40" t="s">
        <v>576</v>
      </c>
      <c r="BH10" s="40" t="s">
        <v>576</v>
      </c>
      <c r="BI10" s="40" t="s">
        <v>576</v>
      </c>
      <c r="BJ10" s="40" t="s">
        <v>577</v>
      </c>
      <c r="BK10" s="40" t="s">
        <v>576</v>
      </c>
      <c r="BL10" s="40" t="s">
        <v>575</v>
      </c>
      <c r="BM10" s="40" t="s">
        <v>576</v>
      </c>
      <c r="BN10" s="40" t="s">
        <v>576</v>
      </c>
      <c r="BO10" s="40" t="s">
        <v>576</v>
      </c>
      <c r="BP10" s="40" t="s">
        <v>576</v>
      </c>
      <c r="BQ10" s="40" t="s">
        <v>575</v>
      </c>
      <c r="BR10" s="40" t="s">
        <v>576</v>
      </c>
      <c r="BS10" s="40" t="s">
        <v>576</v>
      </c>
      <c r="BT10" s="40" t="s">
        <v>575</v>
      </c>
      <c r="BU10" s="40" t="s">
        <v>575</v>
      </c>
      <c r="BV10" s="40" t="s">
        <v>576</v>
      </c>
      <c r="BW10" s="40" t="s">
        <v>576</v>
      </c>
      <c r="BX10" s="40" t="s">
        <v>576</v>
      </c>
      <c r="BY10" s="40" t="s">
        <v>576</v>
      </c>
      <c r="BZ10" s="40" t="s">
        <v>578</v>
      </c>
      <c r="CA10" s="40" t="s">
        <v>576</v>
      </c>
      <c r="CB10" s="40" t="s">
        <v>577</v>
      </c>
      <c r="CC10" s="40" t="s">
        <v>576</v>
      </c>
      <c r="CD10" s="40"/>
      <c r="CE10" s="40" t="s">
        <v>575</v>
      </c>
      <c r="CF10" s="40" t="s">
        <v>577</v>
      </c>
      <c r="CG10" s="40" t="s">
        <v>576</v>
      </c>
      <c r="CH10" s="40" t="s">
        <v>577</v>
      </c>
      <c r="CI10" s="40" t="s">
        <v>577</v>
      </c>
    </row>
    <row r="11" spans="1:87" ht="185.25" x14ac:dyDescent="0.2">
      <c r="C11" s="38" t="s">
        <v>579</v>
      </c>
      <c r="D11" s="41" t="s">
        <v>580</v>
      </c>
      <c r="E11" s="41" t="s">
        <v>581</v>
      </c>
      <c r="F11" s="41" t="s">
        <v>582</v>
      </c>
      <c r="G11" s="41" t="s">
        <v>582</v>
      </c>
      <c r="H11" s="41" t="s">
        <v>583</v>
      </c>
      <c r="I11" s="41" t="s">
        <v>584</v>
      </c>
      <c r="J11" s="41" t="s">
        <v>584</v>
      </c>
      <c r="K11" s="41" t="s">
        <v>585</v>
      </c>
      <c r="L11" s="41" t="s">
        <v>586</v>
      </c>
      <c r="M11" s="41" t="s">
        <v>587</v>
      </c>
      <c r="N11" s="41" t="s">
        <v>588</v>
      </c>
      <c r="O11" s="41" t="s">
        <v>589</v>
      </c>
      <c r="P11" s="41" t="s">
        <v>590</v>
      </c>
      <c r="Q11" s="41" t="s">
        <v>591</v>
      </c>
      <c r="R11" s="41" t="s">
        <v>592</v>
      </c>
      <c r="S11" s="41" t="s">
        <v>593</v>
      </c>
      <c r="T11" s="41" t="s">
        <v>594</v>
      </c>
      <c r="U11" s="41" t="s">
        <v>595</v>
      </c>
      <c r="V11" s="41" t="s">
        <v>595</v>
      </c>
      <c r="W11" s="41" t="s">
        <v>596</v>
      </c>
      <c r="X11" s="41" t="s">
        <v>597</v>
      </c>
      <c r="Y11" s="41" t="s">
        <v>598</v>
      </c>
      <c r="Z11" s="41" t="s">
        <v>599</v>
      </c>
      <c r="AA11" s="41" t="s">
        <v>600</v>
      </c>
      <c r="AB11" s="41" t="s">
        <v>600</v>
      </c>
      <c r="AC11" s="41" t="s">
        <v>601</v>
      </c>
      <c r="AD11" s="41" t="s">
        <v>602</v>
      </c>
      <c r="AE11" s="41" t="s">
        <v>603</v>
      </c>
      <c r="AF11" s="41" t="s">
        <v>604</v>
      </c>
      <c r="AG11" s="41" t="s">
        <v>605</v>
      </c>
      <c r="AH11" s="41" t="s">
        <v>606</v>
      </c>
      <c r="AI11" s="41" t="s">
        <v>607</v>
      </c>
      <c r="AJ11" s="41" t="s">
        <v>608</v>
      </c>
      <c r="AK11" s="41" t="s">
        <v>609</v>
      </c>
      <c r="AL11" s="41" t="s">
        <v>610</v>
      </c>
      <c r="AM11" s="41" t="s">
        <v>611</v>
      </c>
      <c r="AN11" s="41" t="s">
        <v>612</v>
      </c>
      <c r="AO11" s="41" t="s">
        <v>612</v>
      </c>
      <c r="AP11" s="41" t="s">
        <v>613</v>
      </c>
      <c r="AQ11" s="41" t="s">
        <v>614</v>
      </c>
      <c r="AR11" s="41" t="s">
        <v>615</v>
      </c>
      <c r="AS11" s="41" t="s">
        <v>616</v>
      </c>
      <c r="AT11" s="41" t="s">
        <v>617</v>
      </c>
      <c r="AU11" s="41" t="s">
        <v>618</v>
      </c>
      <c r="AV11" s="41" t="s">
        <v>619</v>
      </c>
      <c r="AW11" s="41" t="s">
        <v>620</v>
      </c>
      <c r="AX11" s="41" t="s">
        <v>621</v>
      </c>
      <c r="AY11" s="41" t="s">
        <v>622</v>
      </c>
      <c r="AZ11" s="41" t="s">
        <v>623</v>
      </c>
      <c r="BA11" s="41" t="s">
        <v>624</v>
      </c>
      <c r="BB11" s="41" t="s">
        <v>625</v>
      </c>
      <c r="BC11" s="41" t="s">
        <v>626</v>
      </c>
      <c r="BD11" s="41" t="s">
        <v>626</v>
      </c>
      <c r="BE11" s="41" t="s">
        <v>627</v>
      </c>
      <c r="BF11" s="41" t="s">
        <v>628</v>
      </c>
      <c r="BG11" s="41" t="s">
        <v>628</v>
      </c>
      <c r="BH11" s="41" t="s">
        <v>629</v>
      </c>
      <c r="BI11" s="41" t="s">
        <v>630</v>
      </c>
      <c r="BJ11" s="41" t="s">
        <v>631</v>
      </c>
      <c r="BK11" s="41" t="s">
        <v>632</v>
      </c>
      <c r="BL11" s="41" t="s">
        <v>633</v>
      </c>
      <c r="BM11" s="41" t="s">
        <v>634</v>
      </c>
      <c r="BN11" s="41" t="s">
        <v>635</v>
      </c>
      <c r="BO11" s="41" t="s">
        <v>636</v>
      </c>
      <c r="BP11" s="41" t="s">
        <v>637</v>
      </c>
      <c r="BQ11" s="41" t="s">
        <v>638</v>
      </c>
      <c r="BR11" s="41" t="s">
        <v>638</v>
      </c>
      <c r="BS11" s="41" t="s">
        <v>639</v>
      </c>
      <c r="BT11" s="41" t="s">
        <v>640</v>
      </c>
      <c r="BU11" s="41" t="s">
        <v>641</v>
      </c>
      <c r="BV11" s="41" t="s">
        <v>642</v>
      </c>
      <c r="BW11" s="41" t="s">
        <v>643</v>
      </c>
      <c r="BX11" s="41" t="s">
        <v>644</v>
      </c>
      <c r="BY11" s="41" t="s">
        <v>645</v>
      </c>
      <c r="BZ11" s="41" t="s">
        <v>646</v>
      </c>
      <c r="CA11" s="41" t="s">
        <v>584</v>
      </c>
      <c r="CB11" s="41" t="s">
        <v>647</v>
      </c>
      <c r="CC11" s="41" t="s">
        <v>648</v>
      </c>
      <c r="CD11" s="41" t="s">
        <v>649</v>
      </c>
      <c r="CE11" s="41" t="s">
        <v>650</v>
      </c>
      <c r="CF11" s="41" t="s">
        <v>651</v>
      </c>
      <c r="CG11" s="41" t="s">
        <v>652</v>
      </c>
      <c r="CH11" s="41" t="s">
        <v>653</v>
      </c>
      <c r="CI11" s="41" t="s">
        <v>654</v>
      </c>
    </row>
    <row r="12" spans="1:87" ht="15" x14ac:dyDescent="0.25">
      <c r="A12" s="42" t="s">
        <v>35</v>
      </c>
      <c r="B12" s="42" t="s">
        <v>655</v>
      </c>
      <c r="C12" s="43" t="s">
        <v>656</v>
      </c>
      <c r="D12" s="43" t="s">
        <v>657</v>
      </c>
      <c r="E12" s="43" t="s">
        <v>657</v>
      </c>
      <c r="F12" s="43" t="s">
        <v>657</v>
      </c>
      <c r="G12" s="43" t="s">
        <v>657</v>
      </c>
      <c r="H12" s="43" t="s">
        <v>657</v>
      </c>
      <c r="I12" s="43" t="s">
        <v>657</v>
      </c>
      <c r="J12" s="43" t="s">
        <v>657</v>
      </c>
      <c r="K12" s="43" t="s">
        <v>657</v>
      </c>
      <c r="L12" s="43" t="s">
        <v>657</v>
      </c>
      <c r="M12" s="43" t="s">
        <v>657</v>
      </c>
      <c r="N12" s="43" t="s">
        <v>657</v>
      </c>
      <c r="O12" s="43" t="s">
        <v>657</v>
      </c>
      <c r="P12" s="43" t="s">
        <v>657</v>
      </c>
      <c r="Q12" s="43" t="s">
        <v>657</v>
      </c>
      <c r="R12" s="43" t="s">
        <v>657</v>
      </c>
      <c r="S12" s="43" t="s">
        <v>657</v>
      </c>
      <c r="T12" s="43" t="s">
        <v>657</v>
      </c>
      <c r="U12" s="43" t="s">
        <v>657</v>
      </c>
      <c r="V12" s="43" t="s">
        <v>657</v>
      </c>
      <c r="W12" s="43" t="s">
        <v>657</v>
      </c>
      <c r="X12" s="43" t="s">
        <v>657</v>
      </c>
      <c r="Y12" s="43" t="s">
        <v>657</v>
      </c>
      <c r="Z12" s="43" t="s">
        <v>657</v>
      </c>
      <c r="AA12" s="43" t="s">
        <v>657</v>
      </c>
      <c r="AB12" s="43" t="s">
        <v>657</v>
      </c>
      <c r="AC12" s="43" t="s">
        <v>657</v>
      </c>
      <c r="AD12" s="43" t="s">
        <v>657</v>
      </c>
      <c r="AE12" s="43" t="s">
        <v>657</v>
      </c>
      <c r="AF12" s="43" t="s">
        <v>657</v>
      </c>
      <c r="AG12" s="43" t="s">
        <v>657</v>
      </c>
      <c r="AH12" s="43" t="s">
        <v>657</v>
      </c>
      <c r="AI12" s="43" t="s">
        <v>657</v>
      </c>
      <c r="AJ12" s="43" t="s">
        <v>657</v>
      </c>
      <c r="AK12" s="43" t="s">
        <v>657</v>
      </c>
      <c r="AL12" s="43" t="s">
        <v>657</v>
      </c>
      <c r="AM12" s="43" t="s">
        <v>657</v>
      </c>
      <c r="AN12" s="43" t="s">
        <v>657</v>
      </c>
      <c r="AO12" s="43" t="s">
        <v>657</v>
      </c>
      <c r="AP12" s="43" t="s">
        <v>657</v>
      </c>
      <c r="AQ12" s="43" t="s">
        <v>657</v>
      </c>
      <c r="AR12" s="43" t="s">
        <v>657</v>
      </c>
      <c r="AS12" s="43" t="s">
        <v>657</v>
      </c>
      <c r="AT12" s="43" t="s">
        <v>657</v>
      </c>
      <c r="AU12" s="43" t="s">
        <v>657</v>
      </c>
      <c r="AV12" s="43" t="s">
        <v>657</v>
      </c>
      <c r="AW12" s="43" t="s">
        <v>657</v>
      </c>
      <c r="AX12" s="43" t="s">
        <v>657</v>
      </c>
      <c r="AY12" s="43" t="s">
        <v>657</v>
      </c>
      <c r="AZ12" s="43" t="s">
        <v>657</v>
      </c>
      <c r="BA12" s="43" t="s">
        <v>657</v>
      </c>
      <c r="BB12" s="43" t="s">
        <v>657</v>
      </c>
      <c r="BC12" s="43" t="s">
        <v>657</v>
      </c>
      <c r="BD12" s="43" t="s">
        <v>657</v>
      </c>
      <c r="BE12" s="43" t="s">
        <v>657</v>
      </c>
      <c r="BF12" s="43" t="s">
        <v>657</v>
      </c>
      <c r="BG12" s="43" t="s">
        <v>657</v>
      </c>
      <c r="BH12" s="43" t="s">
        <v>657</v>
      </c>
      <c r="BI12" s="43" t="s">
        <v>657</v>
      </c>
      <c r="BJ12" s="43" t="s">
        <v>657</v>
      </c>
      <c r="BK12" s="43" t="s">
        <v>657</v>
      </c>
      <c r="BL12" s="43" t="s">
        <v>657</v>
      </c>
      <c r="BM12" s="43" t="s">
        <v>657</v>
      </c>
      <c r="BN12" s="43" t="s">
        <v>657</v>
      </c>
      <c r="BO12" s="43" t="s">
        <v>657</v>
      </c>
      <c r="BP12" s="43" t="s">
        <v>657</v>
      </c>
      <c r="BQ12" s="43" t="s">
        <v>657</v>
      </c>
      <c r="BR12" s="43" t="s">
        <v>657</v>
      </c>
      <c r="BS12" s="43" t="s">
        <v>657</v>
      </c>
      <c r="BT12" s="43" t="s">
        <v>657</v>
      </c>
      <c r="BU12" s="43" t="s">
        <v>657</v>
      </c>
      <c r="BV12" s="43" t="s">
        <v>657</v>
      </c>
      <c r="BW12" s="43" t="s">
        <v>657</v>
      </c>
      <c r="BX12" s="43" t="s">
        <v>657</v>
      </c>
      <c r="BY12" s="43" t="s">
        <v>657</v>
      </c>
      <c r="BZ12" s="43" t="s">
        <v>657</v>
      </c>
      <c r="CA12" s="43" t="s">
        <v>657</v>
      </c>
      <c r="CB12" s="43" t="s">
        <v>657</v>
      </c>
      <c r="CC12" s="43" t="s">
        <v>657</v>
      </c>
      <c r="CD12" s="43" t="s">
        <v>657</v>
      </c>
      <c r="CE12" s="43" t="s">
        <v>657</v>
      </c>
      <c r="CF12" s="43" t="s">
        <v>657</v>
      </c>
      <c r="CG12" s="43" t="s">
        <v>657</v>
      </c>
      <c r="CH12" s="43" t="s">
        <v>657</v>
      </c>
      <c r="CI12" s="43" t="s">
        <v>657</v>
      </c>
    </row>
    <row r="13" spans="1:87" x14ac:dyDescent="0.2">
      <c r="A13" s="37">
        <v>1</v>
      </c>
      <c r="B13" s="37" t="s">
        <v>157</v>
      </c>
      <c r="C13" s="40" t="s">
        <v>39</v>
      </c>
      <c r="D13" s="40" t="s">
        <v>658</v>
      </c>
      <c r="E13" s="40" t="s">
        <v>659</v>
      </c>
      <c r="F13" s="40" t="s">
        <v>660</v>
      </c>
      <c r="G13" s="40" t="s">
        <v>661</v>
      </c>
      <c r="H13" s="40" t="s">
        <v>662</v>
      </c>
      <c r="I13" s="40" t="s">
        <v>662</v>
      </c>
      <c r="J13" s="40" t="s">
        <v>662</v>
      </c>
      <c r="K13" s="40" t="s">
        <v>663</v>
      </c>
      <c r="L13" s="40" t="s">
        <v>664</v>
      </c>
      <c r="M13" s="40" t="s">
        <v>665</v>
      </c>
      <c r="N13" s="40" t="s">
        <v>666</v>
      </c>
      <c r="O13" s="40" t="s">
        <v>667</v>
      </c>
      <c r="P13" s="37" t="s">
        <v>666</v>
      </c>
      <c r="Q13" s="40" t="s">
        <v>668</v>
      </c>
      <c r="R13" s="40" t="s">
        <v>669</v>
      </c>
      <c r="S13" s="40" t="s">
        <v>669</v>
      </c>
      <c r="T13" s="40" t="s">
        <v>670</v>
      </c>
      <c r="U13" s="40" t="s">
        <v>671</v>
      </c>
      <c r="V13" s="40" t="s">
        <v>671</v>
      </c>
      <c r="W13" s="40" t="s">
        <v>176</v>
      </c>
      <c r="X13" s="40" t="s">
        <v>672</v>
      </c>
      <c r="Y13" s="40" t="s">
        <v>364</v>
      </c>
      <c r="Z13" s="40" t="s">
        <v>673</v>
      </c>
      <c r="AA13" s="40" t="s">
        <v>674</v>
      </c>
      <c r="AB13" s="40" t="s">
        <v>675</v>
      </c>
      <c r="AC13" s="40" t="s">
        <v>676</v>
      </c>
      <c r="AD13" s="37" t="s">
        <v>677</v>
      </c>
      <c r="AE13" s="40" t="s">
        <v>678</v>
      </c>
      <c r="AF13" s="40" t="s">
        <v>679</v>
      </c>
      <c r="AG13" s="40" t="s">
        <v>679</v>
      </c>
      <c r="AH13" s="37" t="s">
        <v>679</v>
      </c>
      <c r="AI13" s="40" t="s">
        <v>680</v>
      </c>
      <c r="AJ13" s="40" t="s">
        <v>681</v>
      </c>
      <c r="AK13" s="40" t="s">
        <v>681</v>
      </c>
      <c r="AL13" s="37" t="s">
        <v>681</v>
      </c>
      <c r="AM13" s="40" t="s">
        <v>370</v>
      </c>
      <c r="AN13" s="40" t="s">
        <v>682</v>
      </c>
      <c r="AO13" s="40" t="s">
        <v>682</v>
      </c>
      <c r="AP13" s="40" t="s">
        <v>683</v>
      </c>
      <c r="AQ13" s="37" t="s">
        <v>682</v>
      </c>
      <c r="AR13" s="40" t="s">
        <v>684</v>
      </c>
      <c r="AS13" s="40" t="s">
        <v>685</v>
      </c>
      <c r="AT13" s="37" t="s">
        <v>686</v>
      </c>
      <c r="AU13" s="40" t="s">
        <v>687</v>
      </c>
      <c r="AV13" s="40" t="s">
        <v>688</v>
      </c>
      <c r="AW13" s="40" t="s">
        <v>689</v>
      </c>
      <c r="AX13" s="40" t="s">
        <v>690</v>
      </c>
      <c r="AY13" s="40" t="s">
        <v>691</v>
      </c>
      <c r="AZ13" s="40" t="s">
        <v>692</v>
      </c>
      <c r="BA13" s="40" t="s">
        <v>693</v>
      </c>
      <c r="BB13" s="40" t="s">
        <v>694</v>
      </c>
      <c r="BC13" s="40" t="s">
        <v>695</v>
      </c>
      <c r="BD13" s="40" t="s">
        <v>695</v>
      </c>
      <c r="BE13" s="40" t="s">
        <v>696</v>
      </c>
      <c r="BF13" s="40" t="s">
        <v>697</v>
      </c>
      <c r="BG13" s="40" t="s">
        <v>697</v>
      </c>
      <c r="BH13" s="40" t="s">
        <v>698</v>
      </c>
      <c r="BI13" s="40" t="s">
        <v>699</v>
      </c>
      <c r="BJ13" s="40" t="s">
        <v>700</v>
      </c>
      <c r="BK13" s="40" t="s">
        <v>701</v>
      </c>
      <c r="BL13" s="40" t="s">
        <v>702</v>
      </c>
      <c r="BM13" s="40" t="s">
        <v>703</v>
      </c>
      <c r="BN13" s="40" t="s">
        <v>704</v>
      </c>
      <c r="BO13" s="40" t="s">
        <v>705</v>
      </c>
      <c r="BP13" s="40" t="s">
        <v>706</v>
      </c>
      <c r="BQ13" s="40" t="s">
        <v>707</v>
      </c>
      <c r="BR13" s="40" t="s">
        <v>708</v>
      </c>
      <c r="BS13" s="40" t="s">
        <v>709</v>
      </c>
      <c r="BT13" s="40" t="s">
        <v>710</v>
      </c>
      <c r="BU13" s="40" t="s">
        <v>711</v>
      </c>
      <c r="BV13" s="37" t="s">
        <v>712</v>
      </c>
      <c r="BW13" s="40" t="s">
        <v>713</v>
      </c>
      <c r="BX13" s="40" t="s">
        <v>714</v>
      </c>
      <c r="BY13" s="40" t="s">
        <v>715</v>
      </c>
      <c r="BZ13" s="40" t="s">
        <v>716</v>
      </c>
      <c r="CA13" s="40" t="s">
        <v>717</v>
      </c>
      <c r="CB13" s="40" t="s">
        <v>718</v>
      </c>
      <c r="CC13" s="40" t="s">
        <v>719</v>
      </c>
      <c r="CD13" s="40" t="s">
        <v>720</v>
      </c>
      <c r="CE13" s="40" t="s">
        <v>721</v>
      </c>
      <c r="CF13" s="40" t="s">
        <v>722</v>
      </c>
      <c r="CG13" s="40" t="s">
        <v>400</v>
      </c>
      <c r="CH13" s="40" t="s">
        <v>723</v>
      </c>
      <c r="CI13" s="40" t="s">
        <v>724</v>
      </c>
    </row>
    <row r="14" spans="1:87" x14ac:dyDescent="0.2">
      <c r="A14" s="37">
        <v>2</v>
      </c>
      <c r="B14" s="37" t="s">
        <v>157</v>
      </c>
      <c r="C14" s="40" t="s">
        <v>41</v>
      </c>
      <c r="D14" s="40" t="s">
        <v>658</v>
      </c>
      <c r="E14" s="40" t="s">
        <v>659</v>
      </c>
      <c r="F14" s="40" t="s">
        <v>660</v>
      </c>
      <c r="G14" s="40" t="s">
        <v>661</v>
      </c>
      <c r="H14" s="40" t="s">
        <v>662</v>
      </c>
      <c r="I14" s="40" t="s">
        <v>662</v>
      </c>
      <c r="J14" s="40" t="s">
        <v>662</v>
      </c>
      <c r="K14" s="40" t="s">
        <v>663</v>
      </c>
      <c r="L14" s="40" t="s">
        <v>664</v>
      </c>
      <c r="M14" s="40" t="s">
        <v>665</v>
      </c>
      <c r="N14" s="40" t="s">
        <v>666</v>
      </c>
      <c r="O14" s="40" t="s">
        <v>667</v>
      </c>
      <c r="P14" s="37" t="s">
        <v>666</v>
      </c>
      <c r="Q14" s="40" t="s">
        <v>668</v>
      </c>
      <c r="R14" s="40" t="s">
        <v>669</v>
      </c>
      <c r="S14" s="40" t="s">
        <v>669</v>
      </c>
      <c r="T14" s="40" t="s">
        <v>670</v>
      </c>
      <c r="U14" s="40" t="s">
        <v>671</v>
      </c>
      <c r="V14" s="40" t="s">
        <v>725</v>
      </c>
      <c r="W14" s="40" t="s">
        <v>726</v>
      </c>
      <c r="X14" s="40" t="s">
        <v>672</v>
      </c>
      <c r="Y14" s="40" t="s">
        <v>727</v>
      </c>
      <c r="Z14" s="40" t="s">
        <v>365</v>
      </c>
      <c r="AA14" s="40" t="s">
        <v>674</v>
      </c>
      <c r="AB14" s="40" t="s">
        <v>675</v>
      </c>
      <c r="AC14" s="40" t="s">
        <v>676</v>
      </c>
      <c r="AD14" s="37" t="s">
        <v>677</v>
      </c>
      <c r="AE14" s="40" t="s">
        <v>678</v>
      </c>
      <c r="AF14" s="40" t="s">
        <v>679</v>
      </c>
      <c r="AG14" s="40" t="s">
        <v>679</v>
      </c>
      <c r="AH14" s="37" t="s">
        <v>679</v>
      </c>
      <c r="AI14" s="40" t="s">
        <v>680</v>
      </c>
      <c r="AJ14" s="40" t="s">
        <v>681</v>
      </c>
      <c r="AK14" s="40" t="s">
        <v>681</v>
      </c>
      <c r="AL14" s="37" t="s">
        <v>681</v>
      </c>
      <c r="AM14" s="40" t="s">
        <v>728</v>
      </c>
      <c r="AN14" s="40" t="s">
        <v>728</v>
      </c>
      <c r="AO14" s="40" t="s">
        <v>728</v>
      </c>
      <c r="AP14" s="40" t="s">
        <v>683</v>
      </c>
      <c r="AQ14" s="37" t="s">
        <v>728</v>
      </c>
      <c r="AR14" s="40" t="s">
        <v>684</v>
      </c>
      <c r="AS14" s="40" t="s">
        <v>685</v>
      </c>
      <c r="AT14" s="37" t="s">
        <v>686</v>
      </c>
      <c r="AU14" s="40" t="s">
        <v>687</v>
      </c>
      <c r="AV14" s="40" t="s">
        <v>688</v>
      </c>
      <c r="AW14" s="40" t="s">
        <v>689</v>
      </c>
      <c r="AX14" s="40" t="s">
        <v>690</v>
      </c>
      <c r="AY14" s="40" t="s">
        <v>691</v>
      </c>
      <c r="AZ14" s="40" t="s">
        <v>692</v>
      </c>
      <c r="BA14" s="40" t="s">
        <v>729</v>
      </c>
      <c r="BB14" s="40" t="s">
        <v>694</v>
      </c>
      <c r="BC14" s="40" t="s">
        <v>695</v>
      </c>
      <c r="BD14" s="40" t="s">
        <v>695</v>
      </c>
      <c r="BE14" s="40" t="s">
        <v>730</v>
      </c>
      <c r="BF14" s="40" t="s">
        <v>731</v>
      </c>
      <c r="BG14" s="40" t="s">
        <v>732</v>
      </c>
      <c r="BH14" s="40" t="s">
        <v>698</v>
      </c>
      <c r="BI14" s="40" t="s">
        <v>699</v>
      </c>
      <c r="BJ14" s="40" t="s">
        <v>700</v>
      </c>
      <c r="BK14" s="40" t="s">
        <v>701</v>
      </c>
      <c r="BL14" s="40" t="s">
        <v>702</v>
      </c>
      <c r="BM14" s="40" t="s">
        <v>733</v>
      </c>
      <c r="BN14" s="40" t="s">
        <v>734</v>
      </c>
      <c r="BO14" s="40" t="s">
        <v>705</v>
      </c>
      <c r="BP14" s="40" t="s">
        <v>706</v>
      </c>
      <c r="BQ14" s="40" t="s">
        <v>707</v>
      </c>
      <c r="BR14" s="40" t="s">
        <v>735</v>
      </c>
      <c r="BS14" s="40" t="s">
        <v>709</v>
      </c>
      <c r="BT14" s="40" t="s">
        <v>710</v>
      </c>
      <c r="BU14" s="40" t="s">
        <v>711</v>
      </c>
      <c r="BV14" s="37" t="s">
        <v>712</v>
      </c>
      <c r="BW14" s="40" t="s">
        <v>713</v>
      </c>
      <c r="BX14" s="40" t="s">
        <v>714</v>
      </c>
      <c r="BY14" s="40" t="s">
        <v>715</v>
      </c>
      <c r="BZ14" s="40" t="s">
        <v>716</v>
      </c>
      <c r="CA14" s="40" t="s">
        <v>717</v>
      </c>
      <c r="CB14" s="40" t="s">
        <v>718</v>
      </c>
      <c r="CC14" s="40" t="s">
        <v>719</v>
      </c>
      <c r="CD14" s="40" t="s">
        <v>720</v>
      </c>
      <c r="CE14" s="40" t="s">
        <v>721</v>
      </c>
      <c r="CF14" s="40" t="s">
        <v>722</v>
      </c>
      <c r="CG14" s="40" t="s">
        <v>400</v>
      </c>
      <c r="CH14" s="40" t="s">
        <v>723</v>
      </c>
      <c r="CI14" s="40" t="s">
        <v>724</v>
      </c>
    </row>
    <row r="15" spans="1:87" x14ac:dyDescent="0.2">
      <c r="A15" s="37">
        <v>3</v>
      </c>
      <c r="B15" s="37" t="s">
        <v>157</v>
      </c>
      <c r="C15" s="40" t="s">
        <v>736</v>
      </c>
      <c r="D15" s="40" t="s">
        <v>737</v>
      </c>
      <c r="E15" s="40" t="s">
        <v>659</v>
      </c>
      <c r="F15" s="40" t="s">
        <v>738</v>
      </c>
      <c r="G15" s="40" t="s">
        <v>661</v>
      </c>
      <c r="H15" s="40" t="s">
        <v>662</v>
      </c>
      <c r="I15" s="40" t="s">
        <v>662</v>
      </c>
      <c r="J15" s="40" t="s">
        <v>662</v>
      </c>
      <c r="K15" s="40" t="s">
        <v>663</v>
      </c>
      <c r="L15" s="40" t="s">
        <v>664</v>
      </c>
      <c r="M15" s="40" t="s">
        <v>665</v>
      </c>
      <c r="N15" s="40" t="s">
        <v>666</v>
      </c>
      <c r="O15" s="40" t="s">
        <v>667</v>
      </c>
      <c r="P15" s="37" t="s">
        <v>666</v>
      </c>
      <c r="Q15" s="40" t="s">
        <v>668</v>
      </c>
      <c r="R15" s="40" t="s">
        <v>669</v>
      </c>
      <c r="S15" s="40" t="s">
        <v>669</v>
      </c>
      <c r="T15" s="40" t="s">
        <v>181</v>
      </c>
      <c r="U15" s="40" t="s">
        <v>671</v>
      </c>
      <c r="V15" s="40" t="s">
        <v>671</v>
      </c>
      <c r="W15" s="40" t="s">
        <v>726</v>
      </c>
      <c r="X15" s="40" t="s">
        <v>672</v>
      </c>
      <c r="Y15" s="40" t="s">
        <v>727</v>
      </c>
      <c r="Z15" s="40" t="s">
        <v>673</v>
      </c>
      <c r="AA15" s="40" t="s">
        <v>674</v>
      </c>
      <c r="AB15" s="40" t="s">
        <v>675</v>
      </c>
      <c r="AC15" s="40" t="s">
        <v>676</v>
      </c>
      <c r="AD15" s="37" t="s">
        <v>677</v>
      </c>
      <c r="AE15" s="40" t="s">
        <v>678</v>
      </c>
      <c r="AF15" s="40" t="s">
        <v>679</v>
      </c>
      <c r="AG15" s="40" t="s">
        <v>679</v>
      </c>
      <c r="AH15" s="37" t="s">
        <v>679</v>
      </c>
      <c r="AI15" s="40" t="s">
        <v>739</v>
      </c>
      <c r="AJ15" s="40" t="s">
        <v>740</v>
      </c>
      <c r="AK15" s="40" t="s">
        <v>740</v>
      </c>
      <c r="AL15" s="37" t="s">
        <v>740</v>
      </c>
      <c r="AM15" s="40" t="s">
        <v>682</v>
      </c>
      <c r="AN15" s="40" t="s">
        <v>682</v>
      </c>
      <c r="AO15" s="40" t="s">
        <v>682</v>
      </c>
      <c r="AP15" s="40" t="s">
        <v>741</v>
      </c>
      <c r="AQ15" s="37" t="s">
        <v>682</v>
      </c>
      <c r="AR15" s="40" t="s">
        <v>684</v>
      </c>
      <c r="AS15" s="40" t="s">
        <v>742</v>
      </c>
      <c r="AT15" s="37" t="s">
        <v>743</v>
      </c>
      <c r="AU15" s="40" t="s">
        <v>744</v>
      </c>
      <c r="AV15" s="40" t="s">
        <v>688</v>
      </c>
      <c r="AW15" s="40" t="s">
        <v>689</v>
      </c>
      <c r="AX15" s="40" t="s">
        <v>690</v>
      </c>
      <c r="AY15" s="40" t="s">
        <v>691</v>
      </c>
      <c r="AZ15" s="40" t="s">
        <v>692</v>
      </c>
      <c r="BA15" s="40" t="s">
        <v>729</v>
      </c>
      <c r="BB15" s="40" t="s">
        <v>694</v>
      </c>
      <c r="BC15" s="40" t="s">
        <v>695</v>
      </c>
      <c r="BD15" s="40" t="s">
        <v>695</v>
      </c>
      <c r="BE15" s="40" t="s">
        <v>379</v>
      </c>
      <c r="BF15" s="40" t="s">
        <v>732</v>
      </c>
      <c r="BG15" s="40" t="s">
        <v>732</v>
      </c>
      <c r="BH15" s="40" t="s">
        <v>698</v>
      </c>
      <c r="BI15" s="40" t="s">
        <v>699</v>
      </c>
      <c r="BJ15" s="40" t="s">
        <v>745</v>
      </c>
      <c r="BK15" s="40" t="s">
        <v>701</v>
      </c>
      <c r="BL15" s="40" t="s">
        <v>702</v>
      </c>
      <c r="BM15" s="40" t="s">
        <v>733</v>
      </c>
      <c r="BN15" s="40" t="s">
        <v>734</v>
      </c>
      <c r="BO15" s="40" t="s">
        <v>705</v>
      </c>
      <c r="BP15" s="40" t="s">
        <v>706</v>
      </c>
      <c r="BQ15" s="40" t="s">
        <v>707</v>
      </c>
      <c r="BR15" s="40" t="s">
        <v>735</v>
      </c>
      <c r="BS15" s="40" t="s">
        <v>709</v>
      </c>
      <c r="BT15" s="40" t="s">
        <v>710</v>
      </c>
      <c r="BU15" s="40" t="s">
        <v>711</v>
      </c>
      <c r="BV15" s="37" t="s">
        <v>712</v>
      </c>
      <c r="BW15" s="40" t="s">
        <v>746</v>
      </c>
      <c r="BX15" s="40" t="s">
        <v>714</v>
      </c>
      <c r="BY15" s="40" t="s">
        <v>715</v>
      </c>
      <c r="BZ15" s="40" t="s">
        <v>716</v>
      </c>
      <c r="CA15" s="40" t="s">
        <v>717</v>
      </c>
      <c r="CB15" s="40" t="s">
        <v>718</v>
      </c>
      <c r="CC15" s="40" t="s">
        <v>719</v>
      </c>
      <c r="CD15" s="40" t="s">
        <v>720</v>
      </c>
      <c r="CE15" s="40" t="s">
        <v>721</v>
      </c>
      <c r="CF15" s="40" t="s">
        <v>722</v>
      </c>
      <c r="CG15" s="40" t="s">
        <v>400</v>
      </c>
      <c r="CH15" s="40" t="s">
        <v>723</v>
      </c>
      <c r="CI15" s="40" t="s">
        <v>724</v>
      </c>
    </row>
    <row r="16" spans="1:87" x14ac:dyDescent="0.2">
      <c r="A16" s="37">
        <v>4</v>
      </c>
      <c r="B16" s="37" t="s">
        <v>157</v>
      </c>
      <c r="C16" s="40" t="s">
        <v>43</v>
      </c>
      <c r="D16" s="40" t="s">
        <v>658</v>
      </c>
      <c r="E16" s="40" t="s">
        <v>659</v>
      </c>
      <c r="F16" s="40" t="s">
        <v>738</v>
      </c>
      <c r="G16" s="40" t="s">
        <v>661</v>
      </c>
      <c r="H16" s="40" t="s">
        <v>662</v>
      </c>
      <c r="I16" s="40" t="s">
        <v>662</v>
      </c>
      <c r="J16" s="40" t="s">
        <v>662</v>
      </c>
      <c r="K16" s="40" t="s">
        <v>663</v>
      </c>
      <c r="L16" s="40" t="s">
        <v>664</v>
      </c>
      <c r="M16" s="40" t="s">
        <v>359</v>
      </c>
      <c r="N16" s="40" t="s">
        <v>237</v>
      </c>
      <c r="O16" s="40" t="s">
        <v>747</v>
      </c>
      <c r="P16" s="37" t="s">
        <v>666</v>
      </c>
      <c r="Q16" s="40" t="s">
        <v>226</v>
      </c>
      <c r="R16" s="40" t="s">
        <v>669</v>
      </c>
      <c r="S16" s="40" t="s">
        <v>669</v>
      </c>
      <c r="T16" s="40" t="s">
        <v>181</v>
      </c>
      <c r="U16" s="40" t="s">
        <v>671</v>
      </c>
      <c r="V16" s="40" t="s">
        <v>671</v>
      </c>
      <c r="W16" s="40" t="s">
        <v>726</v>
      </c>
      <c r="X16" s="40" t="s">
        <v>672</v>
      </c>
      <c r="Y16" s="40" t="s">
        <v>727</v>
      </c>
      <c r="Z16" s="40" t="s">
        <v>748</v>
      </c>
      <c r="AA16" s="40" t="s">
        <v>674</v>
      </c>
      <c r="AB16" s="40" t="s">
        <v>675</v>
      </c>
      <c r="AC16" s="40" t="s">
        <v>676</v>
      </c>
      <c r="AD16" s="37" t="s">
        <v>677</v>
      </c>
      <c r="AE16" s="40" t="s">
        <v>678</v>
      </c>
      <c r="AF16" s="40" t="s">
        <v>679</v>
      </c>
      <c r="AG16" s="40" t="s">
        <v>679</v>
      </c>
      <c r="AH16" s="37" t="s">
        <v>679</v>
      </c>
      <c r="AI16" s="40" t="s">
        <v>739</v>
      </c>
      <c r="AJ16" s="40" t="s">
        <v>740</v>
      </c>
      <c r="AK16" s="40" t="s">
        <v>740</v>
      </c>
      <c r="AL16" s="37" t="s">
        <v>740</v>
      </c>
      <c r="AM16" s="40" t="s">
        <v>682</v>
      </c>
      <c r="AN16" s="40" t="s">
        <v>682</v>
      </c>
      <c r="AO16" s="40" t="s">
        <v>682</v>
      </c>
      <c r="AP16" s="40" t="s">
        <v>741</v>
      </c>
      <c r="AQ16" s="37" t="s">
        <v>682</v>
      </c>
      <c r="AR16" s="40" t="s">
        <v>684</v>
      </c>
      <c r="AS16" s="40" t="s">
        <v>742</v>
      </c>
      <c r="AT16" s="37" t="s">
        <v>743</v>
      </c>
      <c r="AU16" s="40" t="s">
        <v>687</v>
      </c>
      <c r="AV16" s="40" t="s">
        <v>688</v>
      </c>
      <c r="AW16" s="40" t="s">
        <v>689</v>
      </c>
      <c r="AX16" s="40" t="s">
        <v>690</v>
      </c>
      <c r="AY16" s="40" t="s">
        <v>691</v>
      </c>
      <c r="AZ16" s="40" t="s">
        <v>692</v>
      </c>
      <c r="BA16" s="40" t="s">
        <v>729</v>
      </c>
      <c r="BB16" s="40" t="s">
        <v>694</v>
      </c>
      <c r="BC16" s="40" t="s">
        <v>695</v>
      </c>
      <c r="BD16" s="40" t="s">
        <v>695</v>
      </c>
      <c r="BE16" s="40" t="s">
        <v>696</v>
      </c>
      <c r="BF16" s="40" t="s">
        <v>732</v>
      </c>
      <c r="BG16" s="40" t="s">
        <v>732</v>
      </c>
      <c r="BH16" s="40" t="s">
        <v>749</v>
      </c>
      <c r="BI16" s="40" t="s">
        <v>699</v>
      </c>
      <c r="BJ16" s="40" t="s">
        <v>700</v>
      </c>
      <c r="BK16" s="40" t="s">
        <v>701</v>
      </c>
      <c r="BL16" s="40" t="s">
        <v>702</v>
      </c>
      <c r="BM16" s="40" t="s">
        <v>703</v>
      </c>
      <c r="BN16" s="40" t="s">
        <v>704</v>
      </c>
      <c r="BO16" s="40" t="s">
        <v>705</v>
      </c>
      <c r="BP16" s="40" t="s">
        <v>706</v>
      </c>
      <c r="BQ16" s="40" t="s">
        <v>707</v>
      </c>
      <c r="BR16" s="40" t="s">
        <v>750</v>
      </c>
      <c r="BS16" s="40" t="s">
        <v>709</v>
      </c>
      <c r="BT16" s="40" t="s">
        <v>710</v>
      </c>
      <c r="BU16" s="40" t="s">
        <v>711</v>
      </c>
      <c r="BV16" s="37" t="s">
        <v>712</v>
      </c>
      <c r="BW16" s="40" t="s">
        <v>746</v>
      </c>
      <c r="BX16" s="40" t="s">
        <v>714</v>
      </c>
      <c r="BY16" s="40" t="s">
        <v>751</v>
      </c>
      <c r="BZ16" s="40" t="s">
        <v>716</v>
      </c>
      <c r="CA16" s="40" t="s">
        <v>717</v>
      </c>
      <c r="CB16" s="40" t="s">
        <v>718</v>
      </c>
      <c r="CC16" s="40" t="s">
        <v>719</v>
      </c>
      <c r="CD16" s="40" t="s">
        <v>720</v>
      </c>
      <c r="CE16" s="40" t="s">
        <v>721</v>
      </c>
      <c r="CF16" s="40" t="s">
        <v>722</v>
      </c>
      <c r="CG16" s="40" t="s">
        <v>400</v>
      </c>
      <c r="CH16" s="40" t="s">
        <v>723</v>
      </c>
      <c r="CI16" s="40" t="s">
        <v>752</v>
      </c>
    </row>
    <row r="17" spans="1:87" x14ac:dyDescent="0.2">
      <c r="A17" s="37">
        <v>5</v>
      </c>
      <c r="B17" s="37" t="s">
        <v>157</v>
      </c>
      <c r="C17" s="40" t="s">
        <v>69</v>
      </c>
      <c r="D17" s="40" t="s">
        <v>658</v>
      </c>
      <c r="E17" s="40" t="s">
        <v>659</v>
      </c>
      <c r="F17" s="40" t="s">
        <v>660</v>
      </c>
      <c r="G17" s="40" t="s">
        <v>661</v>
      </c>
      <c r="H17" s="40" t="s">
        <v>662</v>
      </c>
      <c r="I17" s="40" t="s">
        <v>662</v>
      </c>
      <c r="J17" s="40" t="s">
        <v>662</v>
      </c>
      <c r="K17" s="40" t="s">
        <v>663</v>
      </c>
      <c r="L17" s="40" t="s">
        <v>664</v>
      </c>
      <c r="M17" s="40" t="s">
        <v>359</v>
      </c>
      <c r="N17" s="40" t="s">
        <v>753</v>
      </c>
      <c r="O17" s="40" t="s">
        <v>667</v>
      </c>
      <c r="P17" s="37" t="s">
        <v>753</v>
      </c>
      <c r="Q17" s="40" t="s">
        <v>668</v>
      </c>
      <c r="R17" s="40" t="s">
        <v>669</v>
      </c>
      <c r="S17" s="40" t="s">
        <v>669</v>
      </c>
      <c r="T17" s="40" t="s">
        <v>754</v>
      </c>
      <c r="U17" s="40" t="s">
        <v>671</v>
      </c>
      <c r="V17" s="40" t="s">
        <v>671</v>
      </c>
      <c r="W17" s="40" t="s">
        <v>726</v>
      </c>
      <c r="X17" s="40" t="s">
        <v>672</v>
      </c>
      <c r="Y17" s="40" t="s">
        <v>727</v>
      </c>
      <c r="Z17" s="40" t="s">
        <v>673</v>
      </c>
      <c r="AA17" s="40" t="s">
        <v>674</v>
      </c>
      <c r="AB17" s="40" t="s">
        <v>755</v>
      </c>
      <c r="AC17" s="40" t="s">
        <v>676</v>
      </c>
      <c r="AD17" s="37" t="s">
        <v>756</v>
      </c>
      <c r="AE17" s="40" t="s">
        <v>678</v>
      </c>
      <c r="AF17" s="40" t="s">
        <v>679</v>
      </c>
      <c r="AG17" s="40" t="s">
        <v>679</v>
      </c>
      <c r="AH17" s="37" t="s">
        <v>679</v>
      </c>
      <c r="AI17" s="40" t="s">
        <v>680</v>
      </c>
      <c r="AJ17" s="40" t="s">
        <v>757</v>
      </c>
      <c r="AK17" s="40" t="s">
        <v>757</v>
      </c>
      <c r="AL17" s="37" t="s">
        <v>757</v>
      </c>
      <c r="AM17" s="40" t="s">
        <v>682</v>
      </c>
      <c r="AN17" s="40" t="s">
        <v>682</v>
      </c>
      <c r="AO17" s="40" t="s">
        <v>682</v>
      </c>
      <c r="AP17" s="40" t="s">
        <v>741</v>
      </c>
      <c r="AQ17" s="37" t="s">
        <v>682</v>
      </c>
      <c r="AR17" s="40" t="s">
        <v>684</v>
      </c>
      <c r="AS17" s="40" t="s">
        <v>685</v>
      </c>
      <c r="AT17" s="37" t="s">
        <v>686</v>
      </c>
      <c r="AU17" s="40" t="s">
        <v>687</v>
      </c>
      <c r="AV17" s="40" t="s">
        <v>688</v>
      </c>
      <c r="AW17" s="40" t="s">
        <v>758</v>
      </c>
      <c r="AX17" s="40" t="s">
        <v>690</v>
      </c>
      <c r="AY17" s="40" t="s">
        <v>691</v>
      </c>
      <c r="AZ17" s="40" t="s">
        <v>692</v>
      </c>
      <c r="BA17" s="40" t="s">
        <v>759</v>
      </c>
      <c r="BB17" s="40" t="s">
        <v>694</v>
      </c>
      <c r="BC17" s="40" t="s">
        <v>695</v>
      </c>
      <c r="BD17" s="40" t="s">
        <v>695</v>
      </c>
      <c r="BE17" s="40" t="s">
        <v>730</v>
      </c>
      <c r="BF17" s="40" t="s">
        <v>697</v>
      </c>
      <c r="BG17" s="40" t="s">
        <v>697</v>
      </c>
      <c r="BH17" s="40" t="s">
        <v>698</v>
      </c>
      <c r="BI17" s="40" t="s">
        <v>699</v>
      </c>
      <c r="BJ17" s="40" t="s">
        <v>745</v>
      </c>
      <c r="BK17" s="40" t="s">
        <v>701</v>
      </c>
      <c r="BL17" s="40" t="s">
        <v>702</v>
      </c>
      <c r="BM17" s="40" t="s">
        <v>703</v>
      </c>
      <c r="BN17" s="40" t="s">
        <v>704</v>
      </c>
      <c r="BO17" s="40" t="s">
        <v>705</v>
      </c>
      <c r="BP17" s="40" t="s">
        <v>706</v>
      </c>
      <c r="BQ17" s="40" t="s">
        <v>707</v>
      </c>
      <c r="BR17" s="40" t="s">
        <v>735</v>
      </c>
      <c r="BS17" s="40" t="s">
        <v>709</v>
      </c>
      <c r="BT17" s="40" t="s">
        <v>710</v>
      </c>
      <c r="BU17" s="40" t="s">
        <v>711</v>
      </c>
      <c r="BV17" s="37" t="s">
        <v>712</v>
      </c>
      <c r="BW17" s="40" t="s">
        <v>746</v>
      </c>
      <c r="BX17" s="40" t="s">
        <v>714</v>
      </c>
      <c r="BY17" s="40" t="s">
        <v>751</v>
      </c>
      <c r="BZ17" s="40" t="s">
        <v>716</v>
      </c>
      <c r="CA17" s="40" t="s">
        <v>717</v>
      </c>
      <c r="CB17" s="40" t="s">
        <v>718</v>
      </c>
      <c r="CC17" s="40" t="s">
        <v>719</v>
      </c>
      <c r="CD17" s="40" t="s">
        <v>720</v>
      </c>
      <c r="CE17" s="40" t="s">
        <v>721</v>
      </c>
      <c r="CF17" s="40" t="s">
        <v>722</v>
      </c>
      <c r="CG17" s="40" t="s">
        <v>400</v>
      </c>
      <c r="CH17" s="40" t="s">
        <v>401</v>
      </c>
      <c r="CI17" s="40" t="s">
        <v>402</v>
      </c>
    </row>
    <row r="18" spans="1:87" x14ac:dyDescent="0.2">
      <c r="A18" s="37">
        <v>6</v>
      </c>
      <c r="B18" s="37" t="s">
        <v>157</v>
      </c>
      <c r="C18" s="40" t="s">
        <v>72</v>
      </c>
      <c r="D18" s="40" t="s">
        <v>658</v>
      </c>
      <c r="E18" s="40" t="s">
        <v>659</v>
      </c>
      <c r="F18" s="40" t="s">
        <v>738</v>
      </c>
      <c r="G18" s="40" t="s">
        <v>661</v>
      </c>
      <c r="H18" s="40" t="s">
        <v>662</v>
      </c>
      <c r="I18" s="40" t="s">
        <v>662</v>
      </c>
      <c r="J18" s="40" t="s">
        <v>662</v>
      </c>
      <c r="K18" s="40" t="s">
        <v>663</v>
      </c>
      <c r="L18" s="40" t="s">
        <v>664</v>
      </c>
      <c r="M18" s="40" t="s">
        <v>665</v>
      </c>
      <c r="N18" s="40" t="s">
        <v>753</v>
      </c>
      <c r="O18" s="40" t="s">
        <v>667</v>
      </c>
      <c r="P18" s="37" t="s">
        <v>753</v>
      </c>
      <c r="Q18" s="40" t="s">
        <v>226</v>
      </c>
      <c r="R18" s="40" t="s">
        <v>669</v>
      </c>
      <c r="S18" s="40" t="s">
        <v>669</v>
      </c>
      <c r="T18" s="40" t="s">
        <v>760</v>
      </c>
      <c r="U18" s="40" t="s">
        <v>671</v>
      </c>
      <c r="V18" s="40" t="s">
        <v>671</v>
      </c>
      <c r="W18" s="40" t="s">
        <v>726</v>
      </c>
      <c r="X18" s="40" t="s">
        <v>672</v>
      </c>
      <c r="Y18" s="40" t="s">
        <v>727</v>
      </c>
      <c r="Z18" s="40" t="s">
        <v>748</v>
      </c>
      <c r="AA18" s="40" t="s">
        <v>674</v>
      </c>
      <c r="AB18" s="40" t="s">
        <v>675</v>
      </c>
      <c r="AC18" s="40" t="s">
        <v>676</v>
      </c>
      <c r="AD18" s="37" t="s">
        <v>677</v>
      </c>
      <c r="AE18" s="40" t="s">
        <v>678</v>
      </c>
      <c r="AF18" s="40" t="s">
        <v>679</v>
      </c>
      <c r="AG18" s="40" t="s">
        <v>679</v>
      </c>
      <c r="AH18" s="37" t="s">
        <v>679</v>
      </c>
      <c r="AI18" s="40" t="s">
        <v>680</v>
      </c>
      <c r="AJ18" s="40" t="s">
        <v>740</v>
      </c>
      <c r="AK18" s="40" t="s">
        <v>740</v>
      </c>
      <c r="AL18" s="37" t="s">
        <v>740</v>
      </c>
      <c r="AM18" s="40" t="s">
        <v>728</v>
      </c>
      <c r="AN18" s="40" t="s">
        <v>728</v>
      </c>
      <c r="AO18" s="40" t="s">
        <v>728</v>
      </c>
      <c r="AP18" s="40" t="s">
        <v>683</v>
      </c>
      <c r="AQ18" s="37" t="s">
        <v>728</v>
      </c>
      <c r="AR18" s="40" t="s">
        <v>684</v>
      </c>
      <c r="AS18" s="40" t="s">
        <v>742</v>
      </c>
      <c r="AT18" s="37" t="s">
        <v>743</v>
      </c>
      <c r="AU18" s="40" t="s">
        <v>761</v>
      </c>
      <c r="AV18" s="40" t="s">
        <v>762</v>
      </c>
      <c r="AW18" s="40" t="s">
        <v>689</v>
      </c>
      <c r="AX18" s="40" t="s">
        <v>690</v>
      </c>
      <c r="AY18" s="40" t="s">
        <v>691</v>
      </c>
      <c r="AZ18" s="40" t="s">
        <v>692</v>
      </c>
      <c r="BA18" s="40" t="s">
        <v>729</v>
      </c>
      <c r="BB18" s="40" t="s">
        <v>694</v>
      </c>
      <c r="BC18" s="40" t="s">
        <v>695</v>
      </c>
      <c r="BD18" s="40" t="s">
        <v>695</v>
      </c>
      <c r="BE18" s="40" t="s">
        <v>379</v>
      </c>
      <c r="BF18" s="40" t="s">
        <v>732</v>
      </c>
      <c r="BG18" s="40" t="s">
        <v>732</v>
      </c>
      <c r="BH18" s="40" t="s">
        <v>763</v>
      </c>
      <c r="BI18" s="40" t="s">
        <v>699</v>
      </c>
      <c r="BJ18" s="40" t="s">
        <v>745</v>
      </c>
      <c r="BK18" s="40" t="s">
        <v>701</v>
      </c>
      <c r="BL18" s="40" t="s">
        <v>702</v>
      </c>
      <c r="BM18" s="40" t="s">
        <v>733</v>
      </c>
      <c r="BN18" s="40" t="s">
        <v>734</v>
      </c>
      <c r="BO18" s="40" t="s">
        <v>705</v>
      </c>
      <c r="BP18" s="40" t="s">
        <v>706</v>
      </c>
      <c r="BQ18" s="40" t="s">
        <v>707</v>
      </c>
      <c r="BR18" s="40" t="s">
        <v>735</v>
      </c>
      <c r="BS18" s="40" t="s">
        <v>709</v>
      </c>
      <c r="BT18" s="40" t="s">
        <v>764</v>
      </c>
      <c r="BU18" s="40" t="s">
        <v>765</v>
      </c>
      <c r="BV18" s="37" t="s">
        <v>765</v>
      </c>
      <c r="BW18" s="40" t="s">
        <v>713</v>
      </c>
      <c r="BX18" s="40" t="s">
        <v>714</v>
      </c>
      <c r="BY18" s="40" t="s">
        <v>751</v>
      </c>
      <c r="BZ18" s="40" t="s">
        <v>716</v>
      </c>
      <c r="CA18" s="40" t="s">
        <v>717</v>
      </c>
      <c r="CB18" s="40" t="s">
        <v>718</v>
      </c>
      <c r="CC18" s="40" t="s">
        <v>719</v>
      </c>
      <c r="CD18" s="40" t="s">
        <v>720</v>
      </c>
      <c r="CE18" s="40" t="s">
        <v>721</v>
      </c>
      <c r="CF18" s="40" t="s">
        <v>722</v>
      </c>
      <c r="CG18" s="40" t="s">
        <v>400</v>
      </c>
      <c r="CH18" s="40" t="s">
        <v>723</v>
      </c>
      <c r="CI18" s="40" t="s">
        <v>752</v>
      </c>
    </row>
    <row r="19" spans="1:87" x14ac:dyDescent="0.2">
      <c r="A19" s="37">
        <v>7</v>
      </c>
      <c r="B19" s="37" t="s">
        <v>157</v>
      </c>
      <c r="C19" s="40" t="s">
        <v>46</v>
      </c>
      <c r="D19" s="40" t="s">
        <v>658</v>
      </c>
      <c r="E19" s="40" t="s">
        <v>766</v>
      </c>
      <c r="F19" s="40" t="s">
        <v>738</v>
      </c>
      <c r="G19" s="40" t="s">
        <v>661</v>
      </c>
      <c r="H19" s="40" t="s">
        <v>662</v>
      </c>
      <c r="I19" s="40" t="s">
        <v>662</v>
      </c>
      <c r="J19" s="40" t="s">
        <v>662</v>
      </c>
      <c r="K19" s="40" t="s">
        <v>663</v>
      </c>
      <c r="L19" s="40" t="s">
        <v>664</v>
      </c>
      <c r="M19" s="40" t="s">
        <v>665</v>
      </c>
      <c r="N19" s="40" t="s">
        <v>666</v>
      </c>
      <c r="O19" s="40" t="s">
        <v>667</v>
      </c>
      <c r="P19" s="37" t="s">
        <v>666</v>
      </c>
      <c r="Q19" s="40" t="s">
        <v>668</v>
      </c>
      <c r="R19" s="40" t="s">
        <v>669</v>
      </c>
      <c r="S19" s="40" t="s">
        <v>669</v>
      </c>
      <c r="T19" s="40" t="s">
        <v>670</v>
      </c>
      <c r="U19" s="40" t="s">
        <v>725</v>
      </c>
      <c r="V19" s="40" t="s">
        <v>671</v>
      </c>
      <c r="W19" s="40" t="s">
        <v>726</v>
      </c>
      <c r="X19" s="40" t="s">
        <v>202</v>
      </c>
      <c r="Y19" s="40" t="s">
        <v>727</v>
      </c>
      <c r="Z19" s="40" t="s">
        <v>673</v>
      </c>
      <c r="AA19" s="40" t="s">
        <v>674</v>
      </c>
      <c r="AB19" s="40" t="s">
        <v>674</v>
      </c>
      <c r="AC19" s="40" t="s">
        <v>767</v>
      </c>
      <c r="AD19" s="37" t="s">
        <v>674</v>
      </c>
      <c r="AE19" s="40" t="s">
        <v>678</v>
      </c>
      <c r="AF19" s="40" t="s">
        <v>679</v>
      </c>
      <c r="AG19" s="40" t="s">
        <v>679</v>
      </c>
      <c r="AH19" s="37" t="s">
        <v>679</v>
      </c>
      <c r="AI19" s="40" t="s">
        <v>680</v>
      </c>
      <c r="AJ19" s="40" t="s">
        <v>681</v>
      </c>
      <c r="AK19" s="40" t="s">
        <v>681</v>
      </c>
      <c r="AL19" s="37" t="s">
        <v>681</v>
      </c>
      <c r="AM19" s="40" t="s">
        <v>682</v>
      </c>
      <c r="AN19" s="40" t="s">
        <v>682</v>
      </c>
      <c r="AO19" s="40" t="s">
        <v>682</v>
      </c>
      <c r="AP19" s="40" t="s">
        <v>741</v>
      </c>
      <c r="AQ19" s="37" t="s">
        <v>682</v>
      </c>
      <c r="AR19" s="40" t="s">
        <v>684</v>
      </c>
      <c r="AS19" s="40" t="s">
        <v>685</v>
      </c>
      <c r="AT19" s="37" t="s">
        <v>686</v>
      </c>
      <c r="AU19" s="40" t="s">
        <v>768</v>
      </c>
      <c r="AV19" s="40" t="s">
        <v>688</v>
      </c>
      <c r="AW19" s="40" t="s">
        <v>689</v>
      </c>
      <c r="AX19" s="40" t="s">
        <v>690</v>
      </c>
      <c r="AY19" s="40" t="s">
        <v>691</v>
      </c>
      <c r="AZ19" s="40" t="s">
        <v>692</v>
      </c>
      <c r="BA19" s="40" t="s">
        <v>693</v>
      </c>
      <c r="BB19" s="40" t="s">
        <v>694</v>
      </c>
      <c r="BC19" s="40" t="s">
        <v>695</v>
      </c>
      <c r="BD19" s="40" t="s">
        <v>695</v>
      </c>
      <c r="BE19" s="40" t="s">
        <v>696</v>
      </c>
      <c r="BF19" s="40" t="s">
        <v>697</v>
      </c>
      <c r="BG19" s="40" t="s">
        <v>697</v>
      </c>
      <c r="BH19" s="40" t="s">
        <v>763</v>
      </c>
      <c r="BI19" s="40" t="s">
        <v>699</v>
      </c>
      <c r="BJ19" s="40" t="s">
        <v>745</v>
      </c>
      <c r="BK19" s="40" t="s">
        <v>701</v>
      </c>
      <c r="BL19" s="40" t="s">
        <v>702</v>
      </c>
      <c r="BM19" s="40" t="s">
        <v>703</v>
      </c>
      <c r="BN19" s="40" t="s">
        <v>704</v>
      </c>
      <c r="BO19" s="40" t="s">
        <v>705</v>
      </c>
      <c r="BP19" s="40" t="s">
        <v>706</v>
      </c>
      <c r="BQ19" s="40" t="s">
        <v>707</v>
      </c>
      <c r="BR19" s="40" t="s">
        <v>735</v>
      </c>
      <c r="BS19" s="40" t="s">
        <v>709</v>
      </c>
      <c r="BT19" s="40" t="s">
        <v>710</v>
      </c>
      <c r="BU19" s="40" t="s">
        <v>711</v>
      </c>
      <c r="BV19" s="37" t="s">
        <v>712</v>
      </c>
      <c r="BW19" s="40" t="s">
        <v>746</v>
      </c>
      <c r="BX19" s="40" t="s">
        <v>714</v>
      </c>
      <c r="BY19" s="40" t="s">
        <v>715</v>
      </c>
      <c r="BZ19" s="40" t="s">
        <v>716</v>
      </c>
      <c r="CA19" s="40" t="s">
        <v>717</v>
      </c>
      <c r="CB19" s="40" t="s">
        <v>769</v>
      </c>
      <c r="CC19" s="40" t="s">
        <v>770</v>
      </c>
      <c r="CD19" s="40" t="s">
        <v>720</v>
      </c>
      <c r="CE19" s="40" t="s">
        <v>721</v>
      </c>
      <c r="CF19" s="40" t="s">
        <v>722</v>
      </c>
      <c r="CG19" s="40" t="s">
        <v>400</v>
      </c>
      <c r="CH19" s="40" t="s">
        <v>723</v>
      </c>
      <c r="CI19" s="40" t="s">
        <v>724</v>
      </c>
    </row>
    <row r="20" spans="1:87" x14ac:dyDescent="0.2">
      <c r="A20" s="37">
        <v>8</v>
      </c>
      <c r="B20" s="37" t="s">
        <v>157</v>
      </c>
      <c r="C20" s="40" t="s">
        <v>74</v>
      </c>
      <c r="D20" s="40" t="s">
        <v>658</v>
      </c>
      <c r="E20" s="40" t="s">
        <v>766</v>
      </c>
      <c r="F20" s="40" t="s">
        <v>738</v>
      </c>
      <c r="G20" s="40" t="s">
        <v>661</v>
      </c>
      <c r="H20" s="40" t="s">
        <v>662</v>
      </c>
      <c r="I20" s="40" t="s">
        <v>662</v>
      </c>
      <c r="J20" s="40" t="s">
        <v>662</v>
      </c>
      <c r="K20" s="40" t="s">
        <v>663</v>
      </c>
      <c r="L20" s="40" t="s">
        <v>664</v>
      </c>
      <c r="M20" s="40" t="s">
        <v>665</v>
      </c>
      <c r="N20" s="40" t="s">
        <v>666</v>
      </c>
      <c r="O20" s="40" t="s">
        <v>667</v>
      </c>
      <c r="P20" s="37" t="s">
        <v>666</v>
      </c>
      <c r="Q20" s="40" t="s">
        <v>226</v>
      </c>
      <c r="R20" s="40" t="s">
        <v>669</v>
      </c>
      <c r="S20" s="40" t="s">
        <v>669</v>
      </c>
      <c r="T20" s="40" t="s">
        <v>670</v>
      </c>
      <c r="U20" s="40" t="s">
        <v>671</v>
      </c>
      <c r="V20" s="40" t="s">
        <v>671</v>
      </c>
      <c r="W20" s="40" t="s">
        <v>176</v>
      </c>
      <c r="X20" s="40" t="s">
        <v>202</v>
      </c>
      <c r="Y20" s="40" t="s">
        <v>727</v>
      </c>
      <c r="Z20" s="40" t="s">
        <v>748</v>
      </c>
      <c r="AA20" s="40" t="s">
        <v>674</v>
      </c>
      <c r="AB20" s="40" t="s">
        <v>755</v>
      </c>
      <c r="AC20" s="40" t="s">
        <v>767</v>
      </c>
      <c r="AD20" s="37" t="s">
        <v>771</v>
      </c>
      <c r="AE20" s="40" t="s">
        <v>678</v>
      </c>
      <c r="AF20" s="40" t="s">
        <v>679</v>
      </c>
      <c r="AG20" s="40" t="s">
        <v>368</v>
      </c>
      <c r="AH20" s="37" t="s">
        <v>772</v>
      </c>
      <c r="AI20" s="40" t="s">
        <v>680</v>
      </c>
      <c r="AJ20" s="40" t="s">
        <v>681</v>
      </c>
      <c r="AK20" s="40" t="s">
        <v>681</v>
      </c>
      <c r="AL20" s="37" t="s">
        <v>681</v>
      </c>
      <c r="AM20" s="40" t="s">
        <v>682</v>
      </c>
      <c r="AN20" s="40" t="s">
        <v>682</v>
      </c>
      <c r="AO20" s="40" t="s">
        <v>682</v>
      </c>
      <c r="AP20" s="40" t="s">
        <v>741</v>
      </c>
      <c r="AQ20" s="37" t="s">
        <v>682</v>
      </c>
      <c r="AR20" s="40" t="s">
        <v>684</v>
      </c>
      <c r="AS20" s="40" t="s">
        <v>742</v>
      </c>
      <c r="AT20" s="37" t="s">
        <v>743</v>
      </c>
      <c r="AU20" s="40" t="s">
        <v>768</v>
      </c>
      <c r="AV20" s="40" t="s">
        <v>688</v>
      </c>
      <c r="AW20" s="40" t="s">
        <v>773</v>
      </c>
      <c r="AX20" s="40" t="s">
        <v>690</v>
      </c>
      <c r="AY20" s="40" t="s">
        <v>691</v>
      </c>
      <c r="AZ20" s="40" t="s">
        <v>692</v>
      </c>
      <c r="BA20" s="40" t="s">
        <v>693</v>
      </c>
      <c r="BB20" s="40" t="s">
        <v>694</v>
      </c>
      <c r="BC20" s="40" t="s">
        <v>695</v>
      </c>
      <c r="BD20" s="40" t="s">
        <v>695</v>
      </c>
      <c r="BE20" s="40" t="s">
        <v>696</v>
      </c>
      <c r="BF20" s="40" t="s">
        <v>732</v>
      </c>
      <c r="BG20" s="40" t="s">
        <v>732</v>
      </c>
      <c r="BH20" s="40" t="s">
        <v>698</v>
      </c>
      <c r="BI20" s="40" t="s">
        <v>699</v>
      </c>
      <c r="BJ20" s="40" t="s">
        <v>700</v>
      </c>
      <c r="BK20" s="40" t="s">
        <v>701</v>
      </c>
      <c r="BL20" s="40" t="s">
        <v>702</v>
      </c>
      <c r="BM20" s="40" t="s">
        <v>703</v>
      </c>
      <c r="BN20" s="40" t="s">
        <v>704</v>
      </c>
      <c r="BO20" s="40" t="s">
        <v>705</v>
      </c>
      <c r="BP20" s="40" t="s">
        <v>706</v>
      </c>
      <c r="BQ20" s="40" t="s">
        <v>707</v>
      </c>
      <c r="BR20" s="40" t="s">
        <v>735</v>
      </c>
      <c r="BS20" s="40" t="s">
        <v>774</v>
      </c>
      <c r="BT20" s="40" t="s">
        <v>710</v>
      </c>
      <c r="BU20" s="40" t="s">
        <v>711</v>
      </c>
      <c r="BV20" s="37" t="s">
        <v>712</v>
      </c>
      <c r="BW20" s="40" t="s">
        <v>713</v>
      </c>
      <c r="BX20" s="40" t="s">
        <v>714</v>
      </c>
      <c r="BY20" s="40" t="s">
        <v>715</v>
      </c>
      <c r="BZ20" s="40" t="s">
        <v>716</v>
      </c>
      <c r="CA20" s="40" t="s">
        <v>717</v>
      </c>
      <c r="CB20" s="40" t="s">
        <v>718</v>
      </c>
      <c r="CC20" s="40" t="s">
        <v>719</v>
      </c>
      <c r="CD20" s="40" t="s">
        <v>720</v>
      </c>
      <c r="CE20" s="40" t="s">
        <v>721</v>
      </c>
      <c r="CF20" s="40" t="s">
        <v>722</v>
      </c>
      <c r="CG20" s="40" t="s">
        <v>400</v>
      </c>
      <c r="CH20" s="40" t="s">
        <v>723</v>
      </c>
      <c r="CI20" s="40" t="s">
        <v>724</v>
      </c>
    </row>
    <row r="21" spans="1:87" s="517" customFormat="1" x14ac:dyDescent="0.2">
      <c r="A21" s="517">
        <v>9</v>
      </c>
      <c r="B21" s="517" t="s">
        <v>157</v>
      </c>
      <c r="C21" s="518" t="s">
        <v>76</v>
      </c>
      <c r="D21" s="518" t="s">
        <v>658</v>
      </c>
      <c r="E21" s="518" t="s">
        <v>766</v>
      </c>
      <c r="F21" s="518" t="s">
        <v>738</v>
      </c>
      <c r="G21" s="518" t="s">
        <v>661</v>
      </c>
      <c r="H21" s="518" t="s">
        <v>662</v>
      </c>
      <c r="I21" s="518" t="s">
        <v>662</v>
      </c>
      <c r="J21" s="518" t="s">
        <v>662</v>
      </c>
      <c r="K21" s="518" t="s">
        <v>663</v>
      </c>
      <c r="L21" s="518" t="s">
        <v>205</v>
      </c>
      <c r="M21" s="518" t="s">
        <v>665</v>
      </c>
      <c r="N21" s="518" t="s">
        <v>237</v>
      </c>
      <c r="O21" s="518" t="s">
        <v>747</v>
      </c>
      <c r="P21" s="517" t="s">
        <v>666</v>
      </c>
      <c r="Q21" s="518" t="s">
        <v>226</v>
      </c>
      <c r="R21" s="518" t="s">
        <v>669</v>
      </c>
      <c r="S21" s="518" t="s">
        <v>669</v>
      </c>
      <c r="T21" s="518" t="s">
        <v>670</v>
      </c>
      <c r="U21" s="518" t="s">
        <v>671</v>
      </c>
      <c r="V21" s="518" t="s">
        <v>671</v>
      </c>
      <c r="W21" s="518" t="s">
        <v>726</v>
      </c>
      <c r="X21" s="518" t="s">
        <v>202</v>
      </c>
      <c r="Y21" s="518" t="s">
        <v>727</v>
      </c>
      <c r="Z21" s="518" t="s">
        <v>673</v>
      </c>
      <c r="AA21" s="518" t="s">
        <v>674</v>
      </c>
      <c r="AB21" s="518" t="s">
        <v>674</v>
      </c>
      <c r="AC21" s="518" t="s">
        <v>767</v>
      </c>
      <c r="AD21" s="517" t="s">
        <v>674</v>
      </c>
      <c r="AE21" s="518" t="s">
        <v>678</v>
      </c>
      <c r="AF21" s="518" t="s">
        <v>679</v>
      </c>
      <c r="AG21" s="518" t="s">
        <v>679</v>
      </c>
      <c r="AH21" s="517" t="s">
        <v>679</v>
      </c>
      <c r="AI21" s="518" t="s">
        <v>680</v>
      </c>
      <c r="AJ21" s="518" t="s">
        <v>740</v>
      </c>
      <c r="AK21" s="518" t="s">
        <v>740</v>
      </c>
      <c r="AL21" s="517" t="s">
        <v>740</v>
      </c>
      <c r="AM21" s="518" t="s">
        <v>682</v>
      </c>
      <c r="AN21" s="518" t="s">
        <v>682</v>
      </c>
      <c r="AO21" s="518" t="s">
        <v>682</v>
      </c>
      <c r="AP21" s="518" t="s">
        <v>741</v>
      </c>
      <c r="AQ21" s="517" t="s">
        <v>682</v>
      </c>
      <c r="AR21" s="518" t="s">
        <v>684</v>
      </c>
      <c r="AS21" s="518" t="s">
        <v>742</v>
      </c>
      <c r="AT21" s="517" t="s">
        <v>743</v>
      </c>
      <c r="AU21" s="518" t="s">
        <v>687</v>
      </c>
      <c r="AV21" s="518" t="s">
        <v>688</v>
      </c>
      <c r="AW21" s="518" t="s">
        <v>773</v>
      </c>
      <c r="AX21" s="518" t="s">
        <v>690</v>
      </c>
      <c r="AY21" s="518" t="s">
        <v>691</v>
      </c>
      <c r="AZ21" s="518" t="s">
        <v>692</v>
      </c>
      <c r="BA21" s="518" t="s">
        <v>729</v>
      </c>
      <c r="BB21" s="518" t="s">
        <v>694</v>
      </c>
      <c r="BC21" s="518" t="s">
        <v>695</v>
      </c>
      <c r="BD21" s="518" t="s">
        <v>695</v>
      </c>
      <c r="BE21" s="518" t="s">
        <v>696</v>
      </c>
      <c r="BF21" s="518" t="s">
        <v>732</v>
      </c>
      <c r="BG21" s="518" t="s">
        <v>732</v>
      </c>
      <c r="BH21" s="518" t="s">
        <v>763</v>
      </c>
      <c r="BI21" s="518" t="s">
        <v>699</v>
      </c>
      <c r="BJ21" s="518" t="s">
        <v>700</v>
      </c>
      <c r="BK21" s="518" t="s">
        <v>701</v>
      </c>
      <c r="BL21" s="518" t="s">
        <v>702</v>
      </c>
      <c r="BM21" s="518" t="s">
        <v>703</v>
      </c>
      <c r="BN21" s="518" t="s">
        <v>704</v>
      </c>
      <c r="BO21" s="518" t="s">
        <v>705</v>
      </c>
      <c r="BP21" s="518" t="s">
        <v>706</v>
      </c>
      <c r="BQ21" s="518" t="s">
        <v>707</v>
      </c>
      <c r="BR21" s="518" t="s">
        <v>735</v>
      </c>
      <c r="BS21" s="518" t="s">
        <v>709</v>
      </c>
      <c r="BT21" s="518" t="s">
        <v>710</v>
      </c>
      <c r="BU21" s="518" t="s">
        <v>711</v>
      </c>
      <c r="BV21" s="517" t="s">
        <v>712</v>
      </c>
      <c r="BW21" s="518" t="s">
        <v>713</v>
      </c>
      <c r="BX21" s="518" t="s">
        <v>714</v>
      </c>
      <c r="BY21" s="518" t="s">
        <v>751</v>
      </c>
      <c r="BZ21" s="518" t="s">
        <v>716</v>
      </c>
      <c r="CA21" s="518" t="s">
        <v>717</v>
      </c>
      <c r="CB21" s="518" t="s">
        <v>718</v>
      </c>
      <c r="CC21" s="518" t="s">
        <v>719</v>
      </c>
      <c r="CD21" s="518" t="s">
        <v>720</v>
      </c>
      <c r="CE21" s="518" t="s">
        <v>721</v>
      </c>
      <c r="CF21" s="518" t="s">
        <v>722</v>
      </c>
      <c r="CG21" s="518" t="s">
        <v>400</v>
      </c>
      <c r="CH21" s="518" t="s">
        <v>723</v>
      </c>
      <c r="CI21" s="518" t="s">
        <v>724</v>
      </c>
    </row>
    <row r="22" spans="1:87" s="517" customFormat="1" x14ac:dyDescent="0.2">
      <c r="A22" s="517">
        <v>10</v>
      </c>
      <c r="B22" s="517" t="s">
        <v>157</v>
      </c>
      <c r="C22" s="518" t="s">
        <v>78</v>
      </c>
      <c r="D22" s="518" t="s">
        <v>775</v>
      </c>
      <c r="E22" s="518" t="s">
        <v>766</v>
      </c>
      <c r="F22" s="518" t="s">
        <v>738</v>
      </c>
      <c r="G22" s="518" t="s">
        <v>661</v>
      </c>
      <c r="H22" s="518" t="s">
        <v>662</v>
      </c>
      <c r="I22" s="518" t="s">
        <v>662</v>
      </c>
      <c r="J22" s="518" t="s">
        <v>776</v>
      </c>
      <c r="K22" s="518" t="s">
        <v>663</v>
      </c>
      <c r="L22" s="518" t="s">
        <v>664</v>
      </c>
      <c r="M22" s="518" t="s">
        <v>665</v>
      </c>
      <c r="N22" s="518" t="s">
        <v>666</v>
      </c>
      <c r="O22" s="518" t="s">
        <v>667</v>
      </c>
      <c r="P22" s="517" t="s">
        <v>666</v>
      </c>
      <c r="Q22" s="518" t="s">
        <v>668</v>
      </c>
      <c r="R22" s="518" t="s">
        <v>669</v>
      </c>
      <c r="S22" s="518" t="s">
        <v>669</v>
      </c>
      <c r="T22" s="518" t="s">
        <v>670</v>
      </c>
      <c r="U22" s="518" t="s">
        <v>671</v>
      </c>
      <c r="V22" s="518" t="s">
        <v>671</v>
      </c>
      <c r="W22" s="518" t="s">
        <v>726</v>
      </c>
      <c r="X22" s="518" t="s">
        <v>672</v>
      </c>
      <c r="Y22" s="518" t="s">
        <v>727</v>
      </c>
      <c r="Z22" s="518" t="s">
        <v>673</v>
      </c>
      <c r="AA22" s="518" t="s">
        <v>674</v>
      </c>
      <c r="AB22" s="518" t="s">
        <v>674</v>
      </c>
      <c r="AC22" s="518" t="s">
        <v>767</v>
      </c>
      <c r="AD22" s="517" t="s">
        <v>674</v>
      </c>
      <c r="AE22" s="518" t="s">
        <v>678</v>
      </c>
      <c r="AF22" s="518" t="s">
        <v>679</v>
      </c>
      <c r="AG22" s="518" t="s">
        <v>679</v>
      </c>
      <c r="AH22" s="517" t="s">
        <v>679</v>
      </c>
      <c r="AI22" s="518" t="s">
        <v>680</v>
      </c>
      <c r="AJ22" s="518" t="s">
        <v>681</v>
      </c>
      <c r="AK22" s="518" t="s">
        <v>681</v>
      </c>
      <c r="AL22" s="517" t="s">
        <v>681</v>
      </c>
      <c r="AM22" s="518" t="s">
        <v>682</v>
      </c>
      <c r="AN22" s="518" t="s">
        <v>682</v>
      </c>
      <c r="AO22" s="518" t="s">
        <v>682</v>
      </c>
      <c r="AP22" s="518" t="s">
        <v>777</v>
      </c>
      <c r="AQ22" s="517" t="s">
        <v>682</v>
      </c>
      <c r="AR22" s="518" t="s">
        <v>684</v>
      </c>
      <c r="AS22" s="518" t="s">
        <v>685</v>
      </c>
      <c r="AT22" s="517" t="s">
        <v>686</v>
      </c>
      <c r="AU22" s="518" t="s">
        <v>768</v>
      </c>
      <c r="AV22" s="518" t="s">
        <v>688</v>
      </c>
      <c r="AW22" s="518" t="s">
        <v>689</v>
      </c>
      <c r="AX22" s="518" t="s">
        <v>690</v>
      </c>
      <c r="AY22" s="518" t="s">
        <v>691</v>
      </c>
      <c r="AZ22" s="518" t="s">
        <v>692</v>
      </c>
      <c r="BA22" s="518" t="s">
        <v>693</v>
      </c>
      <c r="BB22" s="518" t="s">
        <v>694</v>
      </c>
      <c r="BC22" s="518" t="s">
        <v>695</v>
      </c>
      <c r="BD22" s="518" t="s">
        <v>695</v>
      </c>
      <c r="BE22" s="518" t="s">
        <v>696</v>
      </c>
      <c r="BF22" s="518" t="s">
        <v>697</v>
      </c>
      <c r="BG22" s="518" t="s">
        <v>697</v>
      </c>
      <c r="BH22" s="518" t="s">
        <v>763</v>
      </c>
      <c r="BI22" s="518" t="s">
        <v>699</v>
      </c>
      <c r="BJ22" s="518" t="s">
        <v>700</v>
      </c>
      <c r="BK22" s="518" t="s">
        <v>701</v>
      </c>
      <c r="BL22" s="518" t="s">
        <v>702</v>
      </c>
      <c r="BM22" s="518" t="s">
        <v>703</v>
      </c>
      <c r="BN22" s="518" t="s">
        <v>704</v>
      </c>
      <c r="BO22" s="518" t="s">
        <v>705</v>
      </c>
      <c r="BP22" s="518" t="s">
        <v>706</v>
      </c>
      <c r="BQ22" s="518" t="s">
        <v>707</v>
      </c>
      <c r="BR22" s="518" t="s">
        <v>735</v>
      </c>
      <c r="BS22" s="518" t="s">
        <v>774</v>
      </c>
      <c r="BT22" s="518" t="s">
        <v>710</v>
      </c>
      <c r="BU22" s="518" t="s">
        <v>711</v>
      </c>
      <c r="BV22" s="517" t="s">
        <v>712</v>
      </c>
      <c r="BW22" s="518" t="s">
        <v>746</v>
      </c>
      <c r="BX22" s="518" t="s">
        <v>714</v>
      </c>
      <c r="BY22" s="518" t="s">
        <v>715</v>
      </c>
      <c r="BZ22" s="518" t="s">
        <v>716</v>
      </c>
      <c r="CA22" s="518" t="s">
        <v>717</v>
      </c>
      <c r="CB22" s="518" t="s">
        <v>718</v>
      </c>
      <c r="CC22" s="518" t="s">
        <v>719</v>
      </c>
      <c r="CD22" s="518" t="s">
        <v>720</v>
      </c>
      <c r="CE22" s="518" t="s">
        <v>721</v>
      </c>
      <c r="CF22" s="518" t="s">
        <v>722</v>
      </c>
      <c r="CG22" s="518" t="s">
        <v>400</v>
      </c>
      <c r="CH22" s="518" t="s">
        <v>723</v>
      </c>
      <c r="CI22" s="518" t="s">
        <v>724</v>
      </c>
    </row>
    <row r="23" spans="1:87" x14ac:dyDescent="0.2">
      <c r="A23" s="37">
        <v>11</v>
      </c>
      <c r="B23" s="37" t="s">
        <v>157</v>
      </c>
      <c r="C23" s="40" t="s">
        <v>79</v>
      </c>
      <c r="D23" s="40" t="s">
        <v>658</v>
      </c>
      <c r="E23" s="40" t="s">
        <v>659</v>
      </c>
      <c r="F23" s="40" t="s">
        <v>738</v>
      </c>
      <c r="G23" s="40" t="s">
        <v>661</v>
      </c>
      <c r="H23" s="40" t="s">
        <v>662</v>
      </c>
      <c r="I23" s="40" t="s">
        <v>662</v>
      </c>
      <c r="J23" s="40" t="s">
        <v>662</v>
      </c>
      <c r="K23" s="40" t="s">
        <v>663</v>
      </c>
      <c r="L23" s="40" t="s">
        <v>664</v>
      </c>
      <c r="M23" s="40" t="s">
        <v>665</v>
      </c>
      <c r="N23" s="40" t="s">
        <v>666</v>
      </c>
      <c r="O23" s="40" t="s">
        <v>667</v>
      </c>
      <c r="P23" s="37" t="s">
        <v>666</v>
      </c>
      <c r="Q23" s="40" t="s">
        <v>668</v>
      </c>
      <c r="R23" s="40" t="s">
        <v>669</v>
      </c>
      <c r="S23" s="40" t="s">
        <v>669</v>
      </c>
      <c r="T23" s="40" t="s">
        <v>181</v>
      </c>
      <c r="U23" s="40" t="s">
        <v>671</v>
      </c>
      <c r="V23" s="40" t="s">
        <v>671</v>
      </c>
      <c r="W23" s="40" t="s">
        <v>726</v>
      </c>
      <c r="X23" s="40" t="s">
        <v>672</v>
      </c>
      <c r="Y23" s="40" t="s">
        <v>727</v>
      </c>
      <c r="Z23" s="40" t="s">
        <v>673</v>
      </c>
      <c r="AA23" s="40" t="s">
        <v>674</v>
      </c>
      <c r="AB23" s="40" t="s">
        <v>674</v>
      </c>
      <c r="AC23" s="40" t="s">
        <v>767</v>
      </c>
      <c r="AD23" s="37" t="s">
        <v>674</v>
      </c>
      <c r="AE23" s="40" t="s">
        <v>678</v>
      </c>
      <c r="AF23" s="40" t="s">
        <v>679</v>
      </c>
      <c r="AG23" s="40" t="s">
        <v>679</v>
      </c>
      <c r="AH23" s="37" t="s">
        <v>679</v>
      </c>
      <c r="AI23" s="40" t="s">
        <v>739</v>
      </c>
      <c r="AJ23" s="40" t="s">
        <v>740</v>
      </c>
      <c r="AK23" s="40" t="s">
        <v>740</v>
      </c>
      <c r="AL23" s="37" t="s">
        <v>740</v>
      </c>
      <c r="AM23" s="40" t="s">
        <v>682</v>
      </c>
      <c r="AN23" s="40" t="s">
        <v>682</v>
      </c>
      <c r="AO23" s="40" t="s">
        <v>682</v>
      </c>
      <c r="AP23" s="40" t="s">
        <v>741</v>
      </c>
      <c r="AQ23" s="37" t="s">
        <v>682</v>
      </c>
      <c r="AR23" s="40" t="s">
        <v>684</v>
      </c>
      <c r="AS23" s="40" t="s">
        <v>742</v>
      </c>
      <c r="AT23" s="37" t="s">
        <v>743</v>
      </c>
      <c r="AU23" s="40" t="s">
        <v>768</v>
      </c>
      <c r="AV23" s="40" t="s">
        <v>688</v>
      </c>
      <c r="AW23" s="40" t="s">
        <v>689</v>
      </c>
      <c r="AX23" s="40" t="s">
        <v>690</v>
      </c>
      <c r="AY23" s="40" t="s">
        <v>691</v>
      </c>
      <c r="AZ23" s="40" t="s">
        <v>692</v>
      </c>
      <c r="BA23" s="40" t="s">
        <v>693</v>
      </c>
      <c r="BB23" s="40" t="s">
        <v>694</v>
      </c>
      <c r="BC23" s="40" t="s">
        <v>695</v>
      </c>
      <c r="BD23" s="40" t="s">
        <v>695</v>
      </c>
      <c r="BE23" s="40" t="s">
        <v>696</v>
      </c>
      <c r="BF23" s="40" t="s">
        <v>731</v>
      </c>
      <c r="BG23" s="40" t="s">
        <v>732</v>
      </c>
      <c r="BH23" s="40" t="s">
        <v>698</v>
      </c>
      <c r="BI23" s="40" t="s">
        <v>699</v>
      </c>
      <c r="BJ23" s="40" t="s">
        <v>700</v>
      </c>
      <c r="BK23" s="40" t="s">
        <v>701</v>
      </c>
      <c r="BL23" s="40" t="s">
        <v>702</v>
      </c>
      <c r="BM23" s="40" t="s">
        <v>703</v>
      </c>
      <c r="BN23" s="40" t="s">
        <v>704</v>
      </c>
      <c r="BO23" s="40" t="s">
        <v>705</v>
      </c>
      <c r="BP23" s="40" t="s">
        <v>706</v>
      </c>
      <c r="BQ23" s="40" t="s">
        <v>707</v>
      </c>
      <c r="BR23" s="40" t="s">
        <v>735</v>
      </c>
      <c r="BS23" s="40" t="s">
        <v>774</v>
      </c>
      <c r="BT23" s="40" t="s">
        <v>710</v>
      </c>
      <c r="BU23" s="40" t="s">
        <v>711</v>
      </c>
      <c r="BV23" s="37" t="s">
        <v>712</v>
      </c>
      <c r="BW23" s="40" t="s">
        <v>746</v>
      </c>
      <c r="BX23" s="40" t="s">
        <v>714</v>
      </c>
      <c r="BY23" s="40" t="s">
        <v>751</v>
      </c>
      <c r="BZ23" s="40" t="s">
        <v>716</v>
      </c>
      <c r="CA23" s="40" t="s">
        <v>717</v>
      </c>
      <c r="CB23" s="40" t="s">
        <v>718</v>
      </c>
      <c r="CC23" s="40" t="s">
        <v>719</v>
      </c>
      <c r="CD23" s="40" t="s">
        <v>720</v>
      </c>
      <c r="CE23" s="40" t="s">
        <v>721</v>
      </c>
      <c r="CF23" s="40" t="s">
        <v>722</v>
      </c>
      <c r="CG23" s="40" t="s">
        <v>400</v>
      </c>
      <c r="CH23" s="40" t="s">
        <v>723</v>
      </c>
      <c r="CI23" s="40" t="s">
        <v>724</v>
      </c>
    </row>
    <row r="24" spans="1:87" x14ac:dyDescent="0.2">
      <c r="A24" s="37">
        <v>12</v>
      </c>
      <c r="B24" s="37" t="s">
        <v>157</v>
      </c>
      <c r="C24" s="40" t="s">
        <v>52</v>
      </c>
      <c r="D24" s="40" t="s">
        <v>658</v>
      </c>
      <c r="E24" s="40" t="s">
        <v>659</v>
      </c>
      <c r="F24" s="40" t="s">
        <v>738</v>
      </c>
      <c r="G24" s="40" t="s">
        <v>661</v>
      </c>
      <c r="H24" s="40" t="s">
        <v>662</v>
      </c>
      <c r="I24" s="40" t="s">
        <v>662</v>
      </c>
      <c r="J24" s="40" t="s">
        <v>662</v>
      </c>
      <c r="K24" s="40" t="s">
        <v>663</v>
      </c>
      <c r="L24" s="40" t="s">
        <v>664</v>
      </c>
      <c r="M24" s="40" t="s">
        <v>665</v>
      </c>
      <c r="N24" s="40" t="s">
        <v>666</v>
      </c>
      <c r="O24" s="40" t="s">
        <v>667</v>
      </c>
      <c r="P24" s="37" t="s">
        <v>666</v>
      </c>
      <c r="Q24" s="40" t="s">
        <v>226</v>
      </c>
      <c r="R24" s="40" t="s">
        <v>669</v>
      </c>
      <c r="S24" s="40" t="s">
        <v>669</v>
      </c>
      <c r="T24" s="40" t="s">
        <v>670</v>
      </c>
      <c r="U24" s="40" t="s">
        <v>671</v>
      </c>
      <c r="V24" s="40" t="s">
        <v>671</v>
      </c>
      <c r="W24" s="40" t="s">
        <v>176</v>
      </c>
      <c r="X24" s="40" t="s">
        <v>202</v>
      </c>
      <c r="Y24" s="40" t="s">
        <v>727</v>
      </c>
      <c r="Z24" s="40" t="s">
        <v>673</v>
      </c>
      <c r="AA24" s="40" t="s">
        <v>674</v>
      </c>
      <c r="AB24" s="40" t="s">
        <v>674</v>
      </c>
      <c r="AC24" s="40" t="s">
        <v>767</v>
      </c>
      <c r="AD24" s="37" t="s">
        <v>674</v>
      </c>
      <c r="AE24" s="40" t="s">
        <v>678</v>
      </c>
      <c r="AF24" s="40" t="s">
        <v>679</v>
      </c>
      <c r="AG24" s="40" t="s">
        <v>679</v>
      </c>
      <c r="AH24" s="37" t="s">
        <v>679</v>
      </c>
      <c r="AI24" s="40" t="s">
        <v>680</v>
      </c>
      <c r="AJ24" s="40" t="s">
        <v>740</v>
      </c>
      <c r="AK24" s="40" t="s">
        <v>740</v>
      </c>
      <c r="AL24" s="37" t="s">
        <v>740</v>
      </c>
      <c r="AM24" s="40" t="s">
        <v>682</v>
      </c>
      <c r="AN24" s="40" t="s">
        <v>682</v>
      </c>
      <c r="AO24" s="40" t="s">
        <v>682</v>
      </c>
      <c r="AP24" s="40" t="s">
        <v>777</v>
      </c>
      <c r="AQ24" s="37" t="s">
        <v>682</v>
      </c>
      <c r="AR24" s="40" t="s">
        <v>684</v>
      </c>
      <c r="AS24" s="40" t="s">
        <v>685</v>
      </c>
      <c r="AT24" s="37" t="s">
        <v>686</v>
      </c>
      <c r="AU24" s="40" t="s">
        <v>687</v>
      </c>
      <c r="AV24" s="40" t="s">
        <v>688</v>
      </c>
      <c r="AW24" s="40" t="s">
        <v>689</v>
      </c>
      <c r="AX24" s="40" t="s">
        <v>690</v>
      </c>
      <c r="AY24" s="40" t="s">
        <v>691</v>
      </c>
      <c r="AZ24" s="40" t="s">
        <v>692</v>
      </c>
      <c r="BA24" s="40" t="s">
        <v>729</v>
      </c>
      <c r="BB24" s="40" t="s">
        <v>694</v>
      </c>
      <c r="BC24" s="40" t="s">
        <v>695</v>
      </c>
      <c r="BD24" s="40" t="s">
        <v>695</v>
      </c>
      <c r="BE24" s="40" t="s">
        <v>696</v>
      </c>
      <c r="BF24" s="40" t="s">
        <v>732</v>
      </c>
      <c r="BG24" s="40" t="s">
        <v>732</v>
      </c>
      <c r="BH24" s="40" t="s">
        <v>763</v>
      </c>
      <c r="BI24" s="40" t="s">
        <v>699</v>
      </c>
      <c r="BJ24" s="40" t="s">
        <v>700</v>
      </c>
      <c r="BK24" s="40" t="s">
        <v>701</v>
      </c>
      <c r="BL24" s="40" t="s">
        <v>702</v>
      </c>
      <c r="BM24" s="40" t="s">
        <v>703</v>
      </c>
      <c r="BN24" s="40" t="s">
        <v>704</v>
      </c>
      <c r="BO24" s="40" t="s">
        <v>705</v>
      </c>
      <c r="BP24" s="40" t="s">
        <v>706</v>
      </c>
      <c r="BQ24" s="40" t="s">
        <v>707</v>
      </c>
      <c r="BR24" s="40" t="s">
        <v>735</v>
      </c>
      <c r="BS24" s="40" t="s">
        <v>709</v>
      </c>
      <c r="BT24" s="40" t="s">
        <v>710</v>
      </c>
      <c r="BU24" s="40" t="s">
        <v>711</v>
      </c>
      <c r="BV24" s="37" t="s">
        <v>712</v>
      </c>
      <c r="BW24" s="40" t="s">
        <v>746</v>
      </c>
      <c r="BX24" s="40" t="s">
        <v>714</v>
      </c>
      <c r="BY24" s="40" t="s">
        <v>751</v>
      </c>
      <c r="BZ24" s="40" t="s">
        <v>716</v>
      </c>
      <c r="CA24" s="40" t="s">
        <v>717</v>
      </c>
      <c r="CB24" s="40" t="s">
        <v>718</v>
      </c>
      <c r="CC24" s="40" t="s">
        <v>719</v>
      </c>
      <c r="CD24" s="40" t="s">
        <v>720</v>
      </c>
      <c r="CE24" s="40" t="s">
        <v>721</v>
      </c>
      <c r="CF24" s="40" t="s">
        <v>722</v>
      </c>
      <c r="CG24" s="40" t="s">
        <v>400</v>
      </c>
      <c r="CH24" s="40" t="s">
        <v>723</v>
      </c>
      <c r="CI24" s="40" t="s">
        <v>724</v>
      </c>
    </row>
    <row r="25" spans="1:87" x14ac:dyDescent="0.2">
      <c r="A25" s="37">
        <v>13</v>
      </c>
      <c r="B25" s="37" t="s">
        <v>157</v>
      </c>
      <c r="C25" s="40" t="s">
        <v>54</v>
      </c>
      <c r="D25" s="40" t="s">
        <v>775</v>
      </c>
      <c r="E25" s="40" t="s">
        <v>659</v>
      </c>
      <c r="F25" s="40" t="s">
        <v>738</v>
      </c>
      <c r="G25" s="40" t="s">
        <v>661</v>
      </c>
      <c r="H25" s="40" t="s">
        <v>662</v>
      </c>
      <c r="I25" s="40" t="s">
        <v>662</v>
      </c>
      <c r="J25" s="40" t="s">
        <v>662</v>
      </c>
      <c r="K25" s="40" t="s">
        <v>663</v>
      </c>
      <c r="L25" s="40" t="s">
        <v>664</v>
      </c>
      <c r="M25" s="40" t="s">
        <v>665</v>
      </c>
      <c r="N25" s="40" t="s">
        <v>666</v>
      </c>
      <c r="O25" s="40" t="s">
        <v>667</v>
      </c>
      <c r="P25" s="37" t="s">
        <v>666</v>
      </c>
      <c r="Q25" s="40" t="s">
        <v>668</v>
      </c>
      <c r="R25" s="40" t="s">
        <v>669</v>
      </c>
      <c r="S25" s="40" t="s">
        <v>669</v>
      </c>
      <c r="T25" s="40" t="s">
        <v>181</v>
      </c>
      <c r="U25" s="40" t="s">
        <v>671</v>
      </c>
      <c r="V25" s="40" t="s">
        <v>671</v>
      </c>
      <c r="W25" s="40" t="s">
        <v>726</v>
      </c>
      <c r="X25" s="40" t="s">
        <v>672</v>
      </c>
      <c r="Y25" s="40" t="s">
        <v>727</v>
      </c>
      <c r="Z25" s="40" t="s">
        <v>673</v>
      </c>
      <c r="AA25" s="40" t="s">
        <v>755</v>
      </c>
      <c r="AB25" s="40" t="s">
        <v>675</v>
      </c>
      <c r="AC25" s="40" t="s">
        <v>676</v>
      </c>
      <c r="AD25" s="37" t="s">
        <v>677</v>
      </c>
      <c r="AE25" s="40" t="s">
        <v>678</v>
      </c>
      <c r="AF25" s="40" t="s">
        <v>679</v>
      </c>
      <c r="AG25" s="40" t="s">
        <v>679</v>
      </c>
      <c r="AH25" s="37" t="s">
        <v>679</v>
      </c>
      <c r="AI25" s="40" t="s">
        <v>778</v>
      </c>
      <c r="AJ25" s="40" t="s">
        <v>740</v>
      </c>
      <c r="AK25" s="40" t="s">
        <v>740</v>
      </c>
      <c r="AL25" s="37" t="s">
        <v>740</v>
      </c>
      <c r="AM25" s="40" t="s">
        <v>682</v>
      </c>
      <c r="AN25" s="40" t="s">
        <v>682</v>
      </c>
      <c r="AO25" s="40" t="s">
        <v>682</v>
      </c>
      <c r="AP25" s="40" t="s">
        <v>741</v>
      </c>
      <c r="AQ25" s="37" t="s">
        <v>682</v>
      </c>
      <c r="AR25" s="40" t="s">
        <v>684</v>
      </c>
      <c r="AS25" s="40" t="s">
        <v>685</v>
      </c>
      <c r="AT25" s="37" t="s">
        <v>686</v>
      </c>
      <c r="AU25" s="40" t="s">
        <v>687</v>
      </c>
      <c r="AV25" s="40" t="s">
        <v>688</v>
      </c>
      <c r="AW25" s="40" t="s">
        <v>689</v>
      </c>
      <c r="AX25" s="40" t="s">
        <v>690</v>
      </c>
      <c r="AY25" s="40" t="s">
        <v>691</v>
      </c>
      <c r="AZ25" s="40" t="s">
        <v>692</v>
      </c>
      <c r="BA25" s="40" t="s">
        <v>693</v>
      </c>
      <c r="BB25" s="40" t="s">
        <v>694</v>
      </c>
      <c r="BC25" s="40" t="s">
        <v>695</v>
      </c>
      <c r="BD25" s="40" t="s">
        <v>779</v>
      </c>
      <c r="BE25" s="40" t="s">
        <v>696</v>
      </c>
      <c r="BF25" s="40" t="s">
        <v>697</v>
      </c>
      <c r="BG25" s="40" t="s">
        <v>697</v>
      </c>
      <c r="BH25" s="40" t="s">
        <v>763</v>
      </c>
      <c r="BI25" s="40" t="s">
        <v>699</v>
      </c>
      <c r="BJ25" s="40" t="s">
        <v>745</v>
      </c>
      <c r="BK25" s="40" t="s">
        <v>701</v>
      </c>
      <c r="BL25" s="40" t="s">
        <v>702</v>
      </c>
      <c r="BM25" s="40" t="s">
        <v>703</v>
      </c>
      <c r="BN25" s="40" t="s">
        <v>704</v>
      </c>
      <c r="BO25" s="40" t="s">
        <v>705</v>
      </c>
      <c r="BP25" s="40" t="s">
        <v>706</v>
      </c>
      <c r="BQ25" s="40" t="s">
        <v>707</v>
      </c>
      <c r="BR25" s="40" t="s">
        <v>735</v>
      </c>
      <c r="BS25" s="40" t="s">
        <v>709</v>
      </c>
      <c r="BT25" s="40" t="s">
        <v>710</v>
      </c>
      <c r="BU25" s="40" t="s">
        <v>711</v>
      </c>
      <c r="BV25" s="37" t="s">
        <v>712</v>
      </c>
      <c r="BW25" s="40" t="s">
        <v>713</v>
      </c>
      <c r="BX25" s="40" t="s">
        <v>714</v>
      </c>
      <c r="BY25" s="40" t="s">
        <v>751</v>
      </c>
      <c r="BZ25" s="40" t="s">
        <v>716</v>
      </c>
      <c r="CA25" s="40" t="s">
        <v>717</v>
      </c>
      <c r="CB25" s="40" t="s">
        <v>718</v>
      </c>
      <c r="CC25" s="40" t="s">
        <v>719</v>
      </c>
      <c r="CD25" s="40" t="s">
        <v>720</v>
      </c>
      <c r="CE25" s="40" t="s">
        <v>721</v>
      </c>
      <c r="CF25" s="40" t="s">
        <v>722</v>
      </c>
      <c r="CG25" s="40" t="s">
        <v>400</v>
      </c>
      <c r="CH25" s="40" t="s">
        <v>752</v>
      </c>
      <c r="CI25" s="40" t="s">
        <v>724</v>
      </c>
    </row>
    <row r="26" spans="1:87" x14ac:dyDescent="0.2">
      <c r="A26" s="37">
        <v>14</v>
      </c>
      <c r="B26" s="37" t="s">
        <v>157</v>
      </c>
      <c r="C26" s="40" t="s">
        <v>56</v>
      </c>
      <c r="D26" s="40" t="s">
        <v>658</v>
      </c>
      <c r="E26" s="40" t="s">
        <v>659</v>
      </c>
      <c r="F26" s="40" t="s">
        <v>738</v>
      </c>
      <c r="G26" s="40" t="s">
        <v>661</v>
      </c>
      <c r="H26" s="40" t="s">
        <v>662</v>
      </c>
      <c r="I26" s="40" t="s">
        <v>662</v>
      </c>
      <c r="J26" s="40" t="s">
        <v>662</v>
      </c>
      <c r="K26" s="40" t="s">
        <v>358</v>
      </c>
      <c r="L26" s="40" t="s">
        <v>664</v>
      </c>
      <c r="M26" s="40" t="s">
        <v>665</v>
      </c>
      <c r="N26" s="40" t="s">
        <v>666</v>
      </c>
      <c r="O26" s="40" t="s">
        <v>667</v>
      </c>
      <c r="P26" s="37" t="s">
        <v>666</v>
      </c>
      <c r="Q26" s="40" t="s">
        <v>226</v>
      </c>
      <c r="R26" s="40" t="s">
        <v>669</v>
      </c>
      <c r="S26" s="40" t="s">
        <v>669</v>
      </c>
      <c r="T26" s="40" t="s">
        <v>670</v>
      </c>
      <c r="U26" s="40" t="s">
        <v>671</v>
      </c>
      <c r="V26" s="40" t="s">
        <v>671</v>
      </c>
      <c r="W26" s="40" t="s">
        <v>176</v>
      </c>
      <c r="X26" s="40" t="s">
        <v>202</v>
      </c>
      <c r="Y26" s="40" t="s">
        <v>727</v>
      </c>
      <c r="Z26" s="40" t="s">
        <v>673</v>
      </c>
      <c r="AA26" s="40" t="s">
        <v>674</v>
      </c>
      <c r="AB26" s="40" t="s">
        <v>674</v>
      </c>
      <c r="AC26" s="40" t="s">
        <v>767</v>
      </c>
      <c r="AD26" s="37" t="s">
        <v>674</v>
      </c>
      <c r="AE26" s="40" t="s">
        <v>678</v>
      </c>
      <c r="AF26" s="40" t="s">
        <v>679</v>
      </c>
      <c r="AG26" s="40" t="s">
        <v>679</v>
      </c>
      <c r="AH26" s="37" t="s">
        <v>679</v>
      </c>
      <c r="AI26" s="40" t="s">
        <v>680</v>
      </c>
      <c r="AJ26" s="40" t="s">
        <v>681</v>
      </c>
      <c r="AK26" s="40" t="s">
        <v>740</v>
      </c>
      <c r="AL26" s="37" t="s">
        <v>681</v>
      </c>
      <c r="AM26" s="40" t="s">
        <v>682</v>
      </c>
      <c r="AN26" s="40" t="s">
        <v>682</v>
      </c>
      <c r="AO26" s="40" t="s">
        <v>682</v>
      </c>
      <c r="AP26" s="40" t="s">
        <v>683</v>
      </c>
      <c r="AQ26" s="37" t="s">
        <v>682</v>
      </c>
      <c r="AR26" s="40" t="s">
        <v>684</v>
      </c>
      <c r="AS26" s="40" t="s">
        <v>685</v>
      </c>
      <c r="AT26" s="37" t="s">
        <v>686</v>
      </c>
      <c r="AU26" s="40" t="s">
        <v>687</v>
      </c>
      <c r="AV26" s="40" t="s">
        <v>762</v>
      </c>
      <c r="AW26" s="40" t="s">
        <v>773</v>
      </c>
      <c r="AX26" s="40" t="s">
        <v>690</v>
      </c>
      <c r="AY26" s="40" t="s">
        <v>691</v>
      </c>
      <c r="AZ26" s="40" t="s">
        <v>692</v>
      </c>
      <c r="BA26" s="40" t="s">
        <v>729</v>
      </c>
      <c r="BB26" s="40" t="s">
        <v>694</v>
      </c>
      <c r="BC26" s="40" t="s">
        <v>695</v>
      </c>
      <c r="BD26" s="40" t="s">
        <v>695</v>
      </c>
      <c r="BE26" s="40" t="s">
        <v>696</v>
      </c>
      <c r="BF26" s="40" t="s">
        <v>732</v>
      </c>
      <c r="BG26" s="40" t="s">
        <v>732</v>
      </c>
      <c r="BH26" s="40" t="s">
        <v>763</v>
      </c>
      <c r="BI26" s="40" t="s">
        <v>699</v>
      </c>
      <c r="BJ26" s="40" t="s">
        <v>700</v>
      </c>
      <c r="BK26" s="40" t="s">
        <v>701</v>
      </c>
      <c r="BL26" s="40" t="s">
        <v>702</v>
      </c>
      <c r="BM26" s="40" t="s">
        <v>703</v>
      </c>
      <c r="BN26" s="40" t="s">
        <v>704</v>
      </c>
      <c r="BO26" s="40" t="s">
        <v>705</v>
      </c>
      <c r="BP26" s="40" t="s">
        <v>706</v>
      </c>
      <c r="BQ26" s="40" t="s">
        <v>707</v>
      </c>
      <c r="BR26" s="40" t="s">
        <v>735</v>
      </c>
      <c r="BS26" s="40" t="s">
        <v>709</v>
      </c>
      <c r="BT26" s="40" t="s">
        <v>710</v>
      </c>
      <c r="BU26" s="40" t="s">
        <v>711</v>
      </c>
      <c r="BV26" s="37" t="s">
        <v>712</v>
      </c>
      <c r="BW26" s="40" t="s">
        <v>713</v>
      </c>
      <c r="BX26" s="40" t="s">
        <v>780</v>
      </c>
      <c r="BY26" s="40" t="s">
        <v>751</v>
      </c>
      <c r="BZ26" s="40" t="s">
        <v>716</v>
      </c>
      <c r="CA26" s="40" t="s">
        <v>717</v>
      </c>
      <c r="CB26" s="40" t="s">
        <v>718</v>
      </c>
      <c r="CC26" s="40" t="s">
        <v>719</v>
      </c>
      <c r="CD26" s="40" t="s">
        <v>720</v>
      </c>
      <c r="CE26" s="40" t="s">
        <v>721</v>
      </c>
      <c r="CF26" s="40" t="s">
        <v>722</v>
      </c>
      <c r="CG26" s="40" t="s">
        <v>400</v>
      </c>
      <c r="CH26" s="40" t="s">
        <v>723</v>
      </c>
      <c r="CI26" s="40" t="s">
        <v>724</v>
      </c>
    </row>
    <row r="27" spans="1:87" x14ac:dyDescent="0.2">
      <c r="A27" s="37">
        <v>15</v>
      </c>
      <c r="B27" s="37" t="s">
        <v>157</v>
      </c>
      <c r="C27" s="40" t="s">
        <v>81</v>
      </c>
      <c r="D27" s="40" t="s">
        <v>658</v>
      </c>
      <c r="E27" s="40" t="s">
        <v>659</v>
      </c>
      <c r="F27" s="40" t="s">
        <v>738</v>
      </c>
      <c r="G27" s="40" t="s">
        <v>661</v>
      </c>
      <c r="H27" s="40" t="s">
        <v>662</v>
      </c>
      <c r="I27" s="40" t="s">
        <v>662</v>
      </c>
      <c r="J27" s="40" t="s">
        <v>662</v>
      </c>
      <c r="K27" s="40" t="s">
        <v>663</v>
      </c>
      <c r="L27" s="40" t="s">
        <v>664</v>
      </c>
      <c r="M27" s="40" t="s">
        <v>665</v>
      </c>
      <c r="N27" s="40" t="s">
        <v>666</v>
      </c>
      <c r="O27" s="40" t="s">
        <v>667</v>
      </c>
      <c r="P27" s="37" t="s">
        <v>666</v>
      </c>
      <c r="Q27" s="40" t="s">
        <v>668</v>
      </c>
      <c r="R27" s="40" t="s">
        <v>669</v>
      </c>
      <c r="S27" s="40" t="s">
        <v>669</v>
      </c>
      <c r="T27" s="40" t="s">
        <v>181</v>
      </c>
      <c r="U27" s="40" t="s">
        <v>671</v>
      </c>
      <c r="V27" s="40" t="s">
        <v>671</v>
      </c>
      <c r="W27" s="40" t="s">
        <v>726</v>
      </c>
      <c r="X27" s="40" t="s">
        <v>672</v>
      </c>
      <c r="Y27" s="40" t="s">
        <v>727</v>
      </c>
      <c r="Z27" s="40" t="s">
        <v>673</v>
      </c>
      <c r="AA27" s="40" t="s">
        <v>674</v>
      </c>
      <c r="AB27" s="40" t="s">
        <v>675</v>
      </c>
      <c r="AC27" s="40" t="s">
        <v>767</v>
      </c>
      <c r="AD27" s="37" t="s">
        <v>771</v>
      </c>
      <c r="AE27" s="40" t="s">
        <v>678</v>
      </c>
      <c r="AF27" s="40" t="s">
        <v>679</v>
      </c>
      <c r="AG27" s="40" t="s">
        <v>679</v>
      </c>
      <c r="AH27" s="37" t="s">
        <v>679</v>
      </c>
      <c r="AI27" s="40" t="s">
        <v>739</v>
      </c>
      <c r="AJ27" s="40" t="s">
        <v>740</v>
      </c>
      <c r="AK27" s="40" t="s">
        <v>740</v>
      </c>
      <c r="AL27" s="37" t="s">
        <v>740</v>
      </c>
      <c r="AM27" s="40" t="s">
        <v>682</v>
      </c>
      <c r="AN27" s="40" t="s">
        <v>682</v>
      </c>
      <c r="AO27" s="40" t="s">
        <v>682</v>
      </c>
      <c r="AP27" s="40" t="s">
        <v>741</v>
      </c>
      <c r="AQ27" s="37" t="s">
        <v>682</v>
      </c>
      <c r="AR27" s="40" t="s">
        <v>684</v>
      </c>
      <c r="AS27" s="40" t="s">
        <v>742</v>
      </c>
      <c r="AT27" s="37" t="s">
        <v>743</v>
      </c>
      <c r="AU27" s="40" t="s">
        <v>744</v>
      </c>
      <c r="AV27" s="40" t="s">
        <v>688</v>
      </c>
      <c r="AW27" s="40" t="s">
        <v>689</v>
      </c>
      <c r="AX27" s="40" t="s">
        <v>690</v>
      </c>
      <c r="AY27" s="40" t="s">
        <v>691</v>
      </c>
      <c r="AZ27" s="40" t="s">
        <v>692</v>
      </c>
      <c r="BA27" s="40" t="s">
        <v>729</v>
      </c>
      <c r="BB27" s="40" t="s">
        <v>694</v>
      </c>
      <c r="BC27" s="40" t="s">
        <v>695</v>
      </c>
      <c r="BD27" s="40" t="s">
        <v>695</v>
      </c>
      <c r="BE27" s="40" t="s">
        <v>696</v>
      </c>
      <c r="BF27" s="40" t="s">
        <v>697</v>
      </c>
      <c r="BG27" s="40" t="s">
        <v>697</v>
      </c>
      <c r="BH27" s="40" t="s">
        <v>763</v>
      </c>
      <c r="BI27" s="40" t="s">
        <v>699</v>
      </c>
      <c r="BJ27" s="40" t="s">
        <v>700</v>
      </c>
      <c r="BK27" s="40" t="s">
        <v>781</v>
      </c>
      <c r="BL27" s="40" t="s">
        <v>702</v>
      </c>
      <c r="BM27" s="40" t="s">
        <v>703</v>
      </c>
      <c r="BN27" s="40" t="s">
        <v>704</v>
      </c>
      <c r="BO27" s="40" t="s">
        <v>705</v>
      </c>
      <c r="BP27" s="40" t="s">
        <v>706</v>
      </c>
      <c r="BQ27" s="40" t="s">
        <v>707</v>
      </c>
      <c r="BR27" s="40" t="s">
        <v>735</v>
      </c>
      <c r="BS27" s="40" t="s">
        <v>709</v>
      </c>
      <c r="BT27" s="40" t="s">
        <v>710</v>
      </c>
      <c r="BU27" s="40" t="s">
        <v>711</v>
      </c>
      <c r="BV27" s="37" t="s">
        <v>712</v>
      </c>
      <c r="BW27" s="40" t="s">
        <v>713</v>
      </c>
      <c r="BX27" s="40" t="s">
        <v>714</v>
      </c>
      <c r="BY27" s="40" t="s">
        <v>751</v>
      </c>
      <c r="BZ27" s="40" t="s">
        <v>716</v>
      </c>
      <c r="CA27" s="40" t="s">
        <v>717</v>
      </c>
      <c r="CB27" s="40" t="s">
        <v>782</v>
      </c>
      <c r="CC27" s="40" t="s">
        <v>719</v>
      </c>
      <c r="CD27" s="40" t="s">
        <v>720</v>
      </c>
      <c r="CE27" s="40" t="s">
        <v>721</v>
      </c>
      <c r="CF27" s="40" t="s">
        <v>722</v>
      </c>
      <c r="CG27" s="40" t="s">
        <v>400</v>
      </c>
      <c r="CH27" s="40" t="s">
        <v>723</v>
      </c>
      <c r="CI27" s="40" t="s">
        <v>724</v>
      </c>
    </row>
    <row r="28" spans="1:87" x14ac:dyDescent="0.2">
      <c r="A28" s="37">
        <v>16</v>
      </c>
      <c r="B28" s="37" t="s">
        <v>157</v>
      </c>
      <c r="C28" s="40" t="s">
        <v>83</v>
      </c>
      <c r="D28" s="40" t="s">
        <v>658</v>
      </c>
      <c r="E28" s="40" t="s">
        <v>659</v>
      </c>
      <c r="F28" s="40" t="s">
        <v>738</v>
      </c>
      <c r="G28" s="40" t="s">
        <v>661</v>
      </c>
      <c r="H28" s="40" t="s">
        <v>662</v>
      </c>
      <c r="I28" s="40" t="s">
        <v>662</v>
      </c>
      <c r="J28" s="40" t="s">
        <v>776</v>
      </c>
      <c r="K28" s="40" t="s">
        <v>663</v>
      </c>
      <c r="L28" s="40" t="s">
        <v>664</v>
      </c>
      <c r="M28" s="40" t="s">
        <v>665</v>
      </c>
      <c r="N28" s="40" t="s">
        <v>666</v>
      </c>
      <c r="O28" s="40" t="s">
        <v>667</v>
      </c>
      <c r="P28" s="37" t="s">
        <v>666</v>
      </c>
      <c r="Q28" s="40" t="s">
        <v>226</v>
      </c>
      <c r="R28" s="40" t="s">
        <v>669</v>
      </c>
      <c r="S28" s="40" t="s">
        <v>669</v>
      </c>
      <c r="T28" s="40" t="s">
        <v>670</v>
      </c>
      <c r="U28" s="40" t="s">
        <v>671</v>
      </c>
      <c r="V28" s="40" t="s">
        <v>671</v>
      </c>
      <c r="W28" s="40" t="s">
        <v>726</v>
      </c>
      <c r="X28" s="40" t="s">
        <v>672</v>
      </c>
      <c r="Y28" s="40" t="s">
        <v>727</v>
      </c>
      <c r="Z28" s="40" t="s">
        <v>673</v>
      </c>
      <c r="AA28" s="40" t="s">
        <v>675</v>
      </c>
      <c r="AB28" s="40" t="s">
        <v>674</v>
      </c>
      <c r="AC28" s="40" t="s">
        <v>767</v>
      </c>
      <c r="AD28" s="37" t="s">
        <v>771</v>
      </c>
      <c r="AE28" s="40" t="s">
        <v>678</v>
      </c>
      <c r="AF28" s="40" t="s">
        <v>679</v>
      </c>
      <c r="AG28" s="40" t="s">
        <v>679</v>
      </c>
      <c r="AH28" s="37" t="s">
        <v>679</v>
      </c>
      <c r="AI28" s="40" t="s">
        <v>680</v>
      </c>
      <c r="AJ28" s="40" t="s">
        <v>740</v>
      </c>
      <c r="AK28" s="40" t="s">
        <v>740</v>
      </c>
      <c r="AL28" s="37" t="s">
        <v>740</v>
      </c>
      <c r="AM28" s="40" t="s">
        <v>370</v>
      </c>
      <c r="AN28" s="40" t="s">
        <v>370</v>
      </c>
      <c r="AO28" s="40" t="s">
        <v>370</v>
      </c>
      <c r="AP28" s="40" t="s">
        <v>683</v>
      </c>
      <c r="AQ28" s="37" t="s">
        <v>370</v>
      </c>
      <c r="AR28" s="40" t="s">
        <v>684</v>
      </c>
      <c r="AS28" s="40" t="s">
        <v>685</v>
      </c>
      <c r="AT28" s="37" t="s">
        <v>686</v>
      </c>
      <c r="AU28" s="40" t="s">
        <v>768</v>
      </c>
      <c r="AV28" s="40" t="s">
        <v>688</v>
      </c>
      <c r="AW28" s="40" t="s">
        <v>689</v>
      </c>
      <c r="AX28" s="40" t="s">
        <v>690</v>
      </c>
      <c r="AY28" s="40" t="s">
        <v>691</v>
      </c>
      <c r="AZ28" s="40" t="s">
        <v>692</v>
      </c>
      <c r="BA28" s="40" t="s">
        <v>729</v>
      </c>
      <c r="BB28" s="40" t="s">
        <v>694</v>
      </c>
      <c r="BC28" s="40" t="s">
        <v>695</v>
      </c>
      <c r="BD28" s="40" t="s">
        <v>695</v>
      </c>
      <c r="BE28" s="40" t="s">
        <v>696</v>
      </c>
      <c r="BF28" s="40" t="s">
        <v>697</v>
      </c>
      <c r="BG28" s="40" t="s">
        <v>697</v>
      </c>
      <c r="BH28" s="40" t="s">
        <v>698</v>
      </c>
      <c r="BI28" s="40" t="s">
        <v>699</v>
      </c>
      <c r="BJ28" s="40" t="s">
        <v>745</v>
      </c>
      <c r="BK28" s="40" t="s">
        <v>701</v>
      </c>
      <c r="BL28" s="40" t="s">
        <v>702</v>
      </c>
      <c r="BM28" s="40" t="s">
        <v>703</v>
      </c>
      <c r="BN28" s="40" t="s">
        <v>704</v>
      </c>
      <c r="BO28" s="40" t="s">
        <v>705</v>
      </c>
      <c r="BP28" s="40" t="s">
        <v>706</v>
      </c>
      <c r="BQ28" s="40" t="s">
        <v>783</v>
      </c>
      <c r="BR28" s="40" t="s">
        <v>708</v>
      </c>
      <c r="BS28" s="40" t="s">
        <v>709</v>
      </c>
      <c r="BT28" s="40" t="s">
        <v>710</v>
      </c>
      <c r="BU28" s="40" t="s">
        <v>711</v>
      </c>
      <c r="BV28" s="37" t="s">
        <v>712</v>
      </c>
      <c r="BW28" s="40" t="s">
        <v>713</v>
      </c>
      <c r="BX28" s="40" t="s">
        <v>714</v>
      </c>
      <c r="BY28" s="40" t="s">
        <v>751</v>
      </c>
      <c r="BZ28" s="40" t="s">
        <v>716</v>
      </c>
      <c r="CA28" s="40" t="s">
        <v>717</v>
      </c>
      <c r="CB28" s="40" t="s">
        <v>718</v>
      </c>
      <c r="CC28" s="40" t="s">
        <v>719</v>
      </c>
      <c r="CD28" s="40" t="s">
        <v>720</v>
      </c>
      <c r="CE28" s="40" t="s">
        <v>721</v>
      </c>
      <c r="CF28" s="40" t="s">
        <v>784</v>
      </c>
      <c r="CG28" s="40" t="s">
        <v>400</v>
      </c>
      <c r="CH28" s="40" t="s">
        <v>723</v>
      </c>
      <c r="CI28" s="40" t="s">
        <v>724</v>
      </c>
    </row>
    <row r="29" spans="1:87" x14ac:dyDescent="0.2">
      <c r="A29" s="37">
        <v>17</v>
      </c>
      <c r="B29" s="37" t="s">
        <v>157</v>
      </c>
      <c r="C29" s="40" t="s">
        <v>86</v>
      </c>
      <c r="D29" s="40" t="s">
        <v>658</v>
      </c>
      <c r="E29" s="40" t="s">
        <v>766</v>
      </c>
      <c r="F29" s="40" t="s">
        <v>738</v>
      </c>
      <c r="G29" s="40" t="s">
        <v>661</v>
      </c>
      <c r="H29" s="40" t="s">
        <v>662</v>
      </c>
      <c r="I29" s="40" t="s">
        <v>662</v>
      </c>
      <c r="J29" s="40" t="s">
        <v>662</v>
      </c>
      <c r="K29" s="40" t="s">
        <v>663</v>
      </c>
      <c r="L29" s="40" t="s">
        <v>664</v>
      </c>
      <c r="M29" s="40" t="s">
        <v>665</v>
      </c>
      <c r="N29" s="40" t="s">
        <v>666</v>
      </c>
      <c r="O29" s="40" t="s">
        <v>667</v>
      </c>
      <c r="P29" s="37" t="s">
        <v>666</v>
      </c>
      <c r="Q29" s="40" t="s">
        <v>226</v>
      </c>
      <c r="R29" s="40" t="s">
        <v>669</v>
      </c>
      <c r="S29" s="40" t="s">
        <v>669</v>
      </c>
      <c r="T29" s="40" t="s">
        <v>670</v>
      </c>
      <c r="U29" s="40" t="s">
        <v>671</v>
      </c>
      <c r="V29" s="40" t="s">
        <v>671</v>
      </c>
      <c r="W29" s="40" t="s">
        <v>726</v>
      </c>
      <c r="X29" s="40" t="s">
        <v>672</v>
      </c>
      <c r="Y29" s="40" t="s">
        <v>364</v>
      </c>
      <c r="Z29" s="40" t="s">
        <v>673</v>
      </c>
      <c r="AA29" s="40" t="s">
        <v>674</v>
      </c>
      <c r="AB29" s="40" t="s">
        <v>674</v>
      </c>
      <c r="AC29" s="40" t="s">
        <v>767</v>
      </c>
      <c r="AD29" s="37" t="s">
        <v>674</v>
      </c>
      <c r="AE29" s="40" t="s">
        <v>678</v>
      </c>
      <c r="AF29" s="40" t="s">
        <v>679</v>
      </c>
      <c r="AG29" s="40" t="s">
        <v>679</v>
      </c>
      <c r="AH29" s="37" t="s">
        <v>679</v>
      </c>
      <c r="AI29" s="40" t="s">
        <v>739</v>
      </c>
      <c r="AJ29" s="40" t="s">
        <v>740</v>
      </c>
      <c r="AK29" s="40" t="s">
        <v>740</v>
      </c>
      <c r="AL29" s="37" t="s">
        <v>740</v>
      </c>
      <c r="AM29" s="40" t="s">
        <v>682</v>
      </c>
      <c r="AN29" s="40" t="s">
        <v>728</v>
      </c>
      <c r="AO29" s="40" t="s">
        <v>728</v>
      </c>
      <c r="AP29" s="40" t="s">
        <v>741</v>
      </c>
      <c r="AQ29" s="37" t="s">
        <v>682</v>
      </c>
      <c r="AR29" s="40" t="s">
        <v>684</v>
      </c>
      <c r="AS29" s="40" t="s">
        <v>742</v>
      </c>
      <c r="AT29" s="37" t="s">
        <v>743</v>
      </c>
      <c r="AU29" s="40" t="s">
        <v>687</v>
      </c>
      <c r="AV29" s="40" t="s">
        <v>762</v>
      </c>
      <c r="AW29" s="40" t="s">
        <v>758</v>
      </c>
      <c r="AX29" s="40" t="s">
        <v>690</v>
      </c>
      <c r="AY29" s="40" t="s">
        <v>691</v>
      </c>
      <c r="AZ29" s="40" t="s">
        <v>692</v>
      </c>
      <c r="BA29" s="40" t="s">
        <v>729</v>
      </c>
      <c r="BB29" s="40" t="s">
        <v>694</v>
      </c>
      <c r="BC29" s="40" t="s">
        <v>695</v>
      </c>
      <c r="BD29" s="40" t="s">
        <v>695</v>
      </c>
      <c r="BE29" s="40" t="s">
        <v>379</v>
      </c>
      <c r="BF29" s="40" t="s">
        <v>697</v>
      </c>
      <c r="BG29" s="40" t="s">
        <v>697</v>
      </c>
      <c r="BH29" s="40" t="s">
        <v>698</v>
      </c>
      <c r="BI29" s="40" t="s">
        <v>785</v>
      </c>
      <c r="BJ29" s="40" t="s">
        <v>786</v>
      </c>
      <c r="BK29" s="40" t="s">
        <v>786</v>
      </c>
      <c r="BL29" s="40" t="s">
        <v>702</v>
      </c>
      <c r="BM29" s="40" t="s">
        <v>703</v>
      </c>
      <c r="BN29" s="40" t="s">
        <v>704</v>
      </c>
      <c r="BO29" s="40" t="s">
        <v>705</v>
      </c>
      <c r="BP29" s="40" t="s">
        <v>706</v>
      </c>
      <c r="BQ29" s="40" t="s">
        <v>707</v>
      </c>
      <c r="BR29" s="40" t="s">
        <v>735</v>
      </c>
      <c r="BS29" s="40" t="s">
        <v>774</v>
      </c>
      <c r="BT29" s="40" t="s">
        <v>710</v>
      </c>
      <c r="BU29" s="40" t="s">
        <v>711</v>
      </c>
      <c r="BV29" s="37" t="s">
        <v>712</v>
      </c>
      <c r="BW29" s="40" t="s">
        <v>746</v>
      </c>
      <c r="BX29" s="40" t="s">
        <v>714</v>
      </c>
      <c r="BY29" s="40" t="s">
        <v>751</v>
      </c>
      <c r="BZ29" s="40" t="s">
        <v>716</v>
      </c>
      <c r="CA29" s="40" t="s">
        <v>717</v>
      </c>
      <c r="CB29" s="40" t="s">
        <v>769</v>
      </c>
      <c r="CC29" s="40" t="s">
        <v>787</v>
      </c>
      <c r="CD29" s="40" t="s">
        <v>720</v>
      </c>
      <c r="CE29" s="40" t="s">
        <v>721</v>
      </c>
      <c r="CF29" s="40" t="s">
        <v>722</v>
      </c>
      <c r="CG29" s="40" t="s">
        <v>400</v>
      </c>
      <c r="CH29" s="40" t="s">
        <v>723</v>
      </c>
      <c r="CI29" s="40" t="s">
        <v>752</v>
      </c>
    </row>
    <row r="30" spans="1:87" x14ac:dyDescent="0.2">
      <c r="A30" s="37">
        <v>18</v>
      </c>
      <c r="B30" s="37" t="s">
        <v>157</v>
      </c>
      <c r="C30" s="40" t="s">
        <v>88</v>
      </c>
      <c r="D30" s="40" t="s">
        <v>658</v>
      </c>
      <c r="E30" s="40" t="s">
        <v>766</v>
      </c>
      <c r="F30" s="40" t="s">
        <v>738</v>
      </c>
      <c r="G30" s="40" t="s">
        <v>661</v>
      </c>
      <c r="H30" s="40" t="s">
        <v>662</v>
      </c>
      <c r="I30" s="40" t="s">
        <v>662</v>
      </c>
      <c r="J30" s="40" t="s">
        <v>662</v>
      </c>
      <c r="K30" s="40" t="s">
        <v>663</v>
      </c>
      <c r="L30" s="40" t="s">
        <v>664</v>
      </c>
      <c r="M30" s="40" t="s">
        <v>665</v>
      </c>
      <c r="N30" s="40" t="s">
        <v>666</v>
      </c>
      <c r="O30" s="40" t="s">
        <v>667</v>
      </c>
      <c r="P30" s="37" t="s">
        <v>666</v>
      </c>
      <c r="Q30" s="40" t="s">
        <v>226</v>
      </c>
      <c r="R30" s="40" t="s">
        <v>669</v>
      </c>
      <c r="S30" s="40" t="s">
        <v>669</v>
      </c>
      <c r="T30" s="40" t="s">
        <v>181</v>
      </c>
      <c r="U30" s="40" t="s">
        <v>671</v>
      </c>
      <c r="V30" s="40" t="s">
        <v>671</v>
      </c>
      <c r="W30" s="40" t="s">
        <v>726</v>
      </c>
      <c r="X30" s="40" t="s">
        <v>202</v>
      </c>
      <c r="Y30" s="40" t="s">
        <v>727</v>
      </c>
      <c r="Z30" s="40" t="s">
        <v>673</v>
      </c>
      <c r="AA30" s="40" t="s">
        <v>674</v>
      </c>
      <c r="AB30" s="40" t="s">
        <v>674</v>
      </c>
      <c r="AC30" s="40" t="s">
        <v>767</v>
      </c>
      <c r="AD30" s="37" t="s">
        <v>674</v>
      </c>
      <c r="AE30" s="40" t="s">
        <v>678</v>
      </c>
      <c r="AF30" s="40" t="s">
        <v>679</v>
      </c>
      <c r="AG30" s="40" t="s">
        <v>679</v>
      </c>
      <c r="AH30" s="37" t="s">
        <v>679</v>
      </c>
      <c r="AI30" s="40" t="s">
        <v>680</v>
      </c>
      <c r="AJ30" s="40" t="s">
        <v>681</v>
      </c>
      <c r="AK30" s="40" t="s">
        <v>740</v>
      </c>
      <c r="AL30" s="37" t="s">
        <v>681</v>
      </c>
      <c r="AM30" s="40" t="s">
        <v>682</v>
      </c>
      <c r="AN30" s="40" t="s">
        <v>682</v>
      </c>
      <c r="AO30" s="40" t="s">
        <v>682</v>
      </c>
      <c r="AP30" s="40" t="s">
        <v>741</v>
      </c>
      <c r="AQ30" s="37" t="s">
        <v>682</v>
      </c>
      <c r="AR30" s="40" t="s">
        <v>684</v>
      </c>
      <c r="AS30" s="40" t="s">
        <v>685</v>
      </c>
      <c r="AT30" s="37" t="s">
        <v>686</v>
      </c>
      <c r="AU30" s="40" t="s">
        <v>744</v>
      </c>
      <c r="AV30" s="40" t="s">
        <v>688</v>
      </c>
      <c r="AW30" s="40" t="s">
        <v>689</v>
      </c>
      <c r="AX30" s="40" t="s">
        <v>690</v>
      </c>
      <c r="AY30" s="40" t="s">
        <v>691</v>
      </c>
      <c r="AZ30" s="40" t="s">
        <v>692</v>
      </c>
      <c r="BA30" s="40" t="s">
        <v>729</v>
      </c>
      <c r="BB30" s="40" t="s">
        <v>694</v>
      </c>
      <c r="BC30" s="40" t="s">
        <v>695</v>
      </c>
      <c r="BD30" s="40" t="s">
        <v>695</v>
      </c>
      <c r="BE30" s="40" t="s">
        <v>730</v>
      </c>
      <c r="BF30" s="40" t="s">
        <v>732</v>
      </c>
      <c r="BG30" s="40" t="s">
        <v>732</v>
      </c>
      <c r="BH30" s="40" t="s">
        <v>698</v>
      </c>
      <c r="BI30" s="40" t="s">
        <v>699</v>
      </c>
      <c r="BJ30" s="40" t="s">
        <v>700</v>
      </c>
      <c r="BK30" s="40" t="s">
        <v>701</v>
      </c>
      <c r="BL30" s="40" t="s">
        <v>702</v>
      </c>
      <c r="BM30" s="40" t="s">
        <v>733</v>
      </c>
      <c r="BN30" s="40" t="s">
        <v>734</v>
      </c>
      <c r="BO30" s="40" t="s">
        <v>705</v>
      </c>
      <c r="BP30" s="40" t="s">
        <v>706</v>
      </c>
      <c r="BQ30" s="40" t="s">
        <v>707</v>
      </c>
      <c r="BR30" s="40" t="s">
        <v>708</v>
      </c>
      <c r="BS30" s="40" t="s">
        <v>709</v>
      </c>
      <c r="BT30" s="40" t="s">
        <v>710</v>
      </c>
      <c r="BU30" s="40" t="s">
        <v>711</v>
      </c>
      <c r="BV30" s="37" t="s">
        <v>712</v>
      </c>
      <c r="BW30" s="40" t="s">
        <v>713</v>
      </c>
      <c r="BX30" s="40" t="s">
        <v>714</v>
      </c>
      <c r="BY30" s="40" t="s">
        <v>751</v>
      </c>
      <c r="BZ30" s="40" t="s">
        <v>716</v>
      </c>
      <c r="CA30" s="40" t="s">
        <v>717</v>
      </c>
      <c r="CB30" s="40" t="s">
        <v>769</v>
      </c>
      <c r="CC30" s="40" t="s">
        <v>770</v>
      </c>
      <c r="CD30" s="40" t="s">
        <v>720</v>
      </c>
      <c r="CE30" s="40" t="s">
        <v>721</v>
      </c>
      <c r="CF30" s="40" t="s">
        <v>722</v>
      </c>
      <c r="CG30" s="40" t="s">
        <v>400</v>
      </c>
      <c r="CH30" s="40" t="s">
        <v>752</v>
      </c>
      <c r="CI30" s="40" t="s">
        <v>724</v>
      </c>
    </row>
    <row r="31" spans="1:87" x14ac:dyDescent="0.2">
      <c r="A31" s="37">
        <v>19</v>
      </c>
      <c r="B31" s="37" t="s">
        <v>157</v>
      </c>
      <c r="C31" s="40" t="s">
        <v>90</v>
      </c>
      <c r="D31" s="40" t="s">
        <v>658</v>
      </c>
      <c r="E31" s="40" t="s">
        <v>659</v>
      </c>
      <c r="F31" s="40" t="s">
        <v>738</v>
      </c>
      <c r="G31" s="40" t="s">
        <v>661</v>
      </c>
      <c r="H31" s="40" t="s">
        <v>662</v>
      </c>
      <c r="I31" s="40" t="s">
        <v>662</v>
      </c>
      <c r="J31" s="40" t="s">
        <v>776</v>
      </c>
      <c r="K31" s="40" t="s">
        <v>663</v>
      </c>
      <c r="L31" s="40" t="s">
        <v>664</v>
      </c>
      <c r="M31" s="40" t="s">
        <v>665</v>
      </c>
      <c r="N31" s="40" t="s">
        <v>666</v>
      </c>
      <c r="O31" s="40" t="s">
        <v>667</v>
      </c>
      <c r="P31" s="37" t="s">
        <v>666</v>
      </c>
      <c r="Q31" s="40" t="s">
        <v>226</v>
      </c>
      <c r="R31" s="40" t="s">
        <v>669</v>
      </c>
      <c r="S31" s="40" t="s">
        <v>669</v>
      </c>
      <c r="T31" s="40" t="s">
        <v>670</v>
      </c>
      <c r="U31" s="40" t="s">
        <v>671</v>
      </c>
      <c r="V31" s="40" t="s">
        <v>671</v>
      </c>
      <c r="W31" s="40" t="s">
        <v>726</v>
      </c>
      <c r="X31" s="40" t="s">
        <v>672</v>
      </c>
      <c r="Y31" s="40" t="s">
        <v>727</v>
      </c>
      <c r="Z31" s="40" t="s">
        <v>673</v>
      </c>
      <c r="AA31" s="40" t="s">
        <v>674</v>
      </c>
      <c r="AB31" s="40" t="s">
        <v>675</v>
      </c>
      <c r="AC31" s="40" t="s">
        <v>676</v>
      </c>
      <c r="AD31" s="37" t="s">
        <v>677</v>
      </c>
      <c r="AE31" s="40" t="s">
        <v>678</v>
      </c>
      <c r="AF31" s="40" t="s">
        <v>679</v>
      </c>
      <c r="AG31" s="40" t="s">
        <v>679</v>
      </c>
      <c r="AH31" s="37" t="s">
        <v>679</v>
      </c>
      <c r="AI31" s="40" t="s">
        <v>739</v>
      </c>
      <c r="AJ31" s="40" t="s">
        <v>740</v>
      </c>
      <c r="AK31" s="40" t="s">
        <v>740</v>
      </c>
      <c r="AL31" s="37" t="s">
        <v>740</v>
      </c>
      <c r="AM31" s="40" t="s">
        <v>682</v>
      </c>
      <c r="AN31" s="40" t="s">
        <v>682</v>
      </c>
      <c r="AO31" s="40" t="s">
        <v>682</v>
      </c>
      <c r="AP31" s="40" t="s">
        <v>741</v>
      </c>
      <c r="AQ31" s="37" t="s">
        <v>682</v>
      </c>
      <c r="AR31" s="40" t="s">
        <v>684</v>
      </c>
      <c r="AS31" s="40" t="s">
        <v>742</v>
      </c>
      <c r="AT31" s="37" t="s">
        <v>743</v>
      </c>
      <c r="AU31" s="40" t="s">
        <v>687</v>
      </c>
      <c r="AV31" s="40" t="s">
        <v>762</v>
      </c>
      <c r="AW31" s="40" t="s">
        <v>689</v>
      </c>
      <c r="AX31" s="40" t="s">
        <v>690</v>
      </c>
      <c r="AY31" s="40" t="s">
        <v>691</v>
      </c>
      <c r="AZ31" s="40" t="s">
        <v>692</v>
      </c>
      <c r="BA31" s="40" t="s">
        <v>729</v>
      </c>
      <c r="BB31" s="40" t="s">
        <v>694</v>
      </c>
      <c r="BC31" s="40" t="s">
        <v>695</v>
      </c>
      <c r="BD31" s="40" t="s">
        <v>695</v>
      </c>
      <c r="BE31" s="40" t="s">
        <v>696</v>
      </c>
      <c r="BF31" s="40" t="s">
        <v>697</v>
      </c>
      <c r="BG31" s="40" t="s">
        <v>697</v>
      </c>
      <c r="BH31" s="40" t="s">
        <v>763</v>
      </c>
      <c r="BI31" s="40" t="s">
        <v>699</v>
      </c>
      <c r="BJ31" s="40" t="s">
        <v>700</v>
      </c>
      <c r="BK31" s="40" t="s">
        <v>701</v>
      </c>
      <c r="BL31" s="40" t="s">
        <v>702</v>
      </c>
      <c r="BM31" s="40" t="s">
        <v>703</v>
      </c>
      <c r="BN31" s="40" t="s">
        <v>704</v>
      </c>
      <c r="BO31" s="40" t="s">
        <v>705</v>
      </c>
      <c r="BP31" s="40" t="s">
        <v>706</v>
      </c>
      <c r="BQ31" s="40" t="s">
        <v>707</v>
      </c>
      <c r="BR31" s="40" t="s">
        <v>735</v>
      </c>
      <c r="BS31" s="40" t="s">
        <v>709</v>
      </c>
      <c r="BT31" s="40" t="s">
        <v>710</v>
      </c>
      <c r="BU31" s="40" t="s">
        <v>711</v>
      </c>
      <c r="BV31" s="37" t="s">
        <v>712</v>
      </c>
      <c r="BW31" s="40" t="s">
        <v>713</v>
      </c>
      <c r="BX31" s="40" t="s">
        <v>714</v>
      </c>
      <c r="BY31" s="40" t="s">
        <v>751</v>
      </c>
      <c r="BZ31" s="40" t="s">
        <v>716</v>
      </c>
      <c r="CA31" s="40" t="s">
        <v>717</v>
      </c>
      <c r="CB31" s="40" t="s">
        <v>718</v>
      </c>
      <c r="CC31" s="40" t="s">
        <v>719</v>
      </c>
      <c r="CD31" s="40" t="s">
        <v>720</v>
      </c>
      <c r="CE31" s="40" t="s">
        <v>721</v>
      </c>
      <c r="CF31" s="40" t="s">
        <v>722</v>
      </c>
      <c r="CG31" s="40" t="s">
        <v>400</v>
      </c>
      <c r="CH31" s="40" t="s">
        <v>723</v>
      </c>
      <c r="CI31" s="40" t="s">
        <v>724</v>
      </c>
    </row>
    <row r="32" spans="1:87" x14ac:dyDescent="0.2">
      <c r="A32" s="37">
        <v>20</v>
      </c>
      <c r="B32" s="37" t="s">
        <v>157</v>
      </c>
      <c r="C32" s="40" t="s">
        <v>92</v>
      </c>
      <c r="D32" s="40" t="s">
        <v>658</v>
      </c>
      <c r="E32" s="40" t="s">
        <v>766</v>
      </c>
      <c r="F32" s="40" t="s">
        <v>738</v>
      </c>
      <c r="G32" s="40" t="s">
        <v>661</v>
      </c>
      <c r="H32" s="40" t="s">
        <v>662</v>
      </c>
      <c r="I32" s="40" t="s">
        <v>662</v>
      </c>
      <c r="J32" s="40" t="s">
        <v>662</v>
      </c>
      <c r="K32" s="40" t="s">
        <v>663</v>
      </c>
      <c r="L32" s="40" t="s">
        <v>664</v>
      </c>
      <c r="M32" s="40" t="s">
        <v>665</v>
      </c>
      <c r="N32" s="40" t="s">
        <v>666</v>
      </c>
      <c r="O32" s="40" t="s">
        <v>667</v>
      </c>
      <c r="P32" s="37" t="s">
        <v>666</v>
      </c>
      <c r="Q32" s="40" t="s">
        <v>226</v>
      </c>
      <c r="R32" s="40" t="s">
        <v>669</v>
      </c>
      <c r="S32" s="40" t="s">
        <v>669</v>
      </c>
      <c r="T32" s="40" t="s">
        <v>670</v>
      </c>
      <c r="U32" s="40" t="s">
        <v>671</v>
      </c>
      <c r="V32" s="40" t="s">
        <v>671</v>
      </c>
      <c r="W32" s="40" t="s">
        <v>726</v>
      </c>
      <c r="X32" s="40" t="s">
        <v>672</v>
      </c>
      <c r="Y32" s="40" t="s">
        <v>727</v>
      </c>
      <c r="Z32" s="40" t="s">
        <v>673</v>
      </c>
      <c r="AA32" s="40" t="s">
        <v>674</v>
      </c>
      <c r="AB32" s="40" t="s">
        <v>675</v>
      </c>
      <c r="AC32" s="40" t="s">
        <v>676</v>
      </c>
      <c r="AD32" s="37" t="s">
        <v>677</v>
      </c>
      <c r="AE32" s="40" t="s">
        <v>678</v>
      </c>
      <c r="AF32" s="40" t="s">
        <v>679</v>
      </c>
      <c r="AG32" s="40" t="s">
        <v>679</v>
      </c>
      <c r="AH32" s="37" t="s">
        <v>679</v>
      </c>
      <c r="AI32" s="40" t="s">
        <v>680</v>
      </c>
      <c r="AJ32" s="40" t="s">
        <v>740</v>
      </c>
      <c r="AK32" s="40" t="s">
        <v>740</v>
      </c>
      <c r="AL32" s="37" t="s">
        <v>740</v>
      </c>
      <c r="AM32" s="40" t="s">
        <v>682</v>
      </c>
      <c r="AN32" s="40" t="s">
        <v>682</v>
      </c>
      <c r="AO32" s="40" t="s">
        <v>682</v>
      </c>
      <c r="AP32" s="40" t="s">
        <v>741</v>
      </c>
      <c r="AQ32" s="37" t="s">
        <v>682</v>
      </c>
      <c r="AR32" s="40" t="s">
        <v>684</v>
      </c>
      <c r="AS32" s="40" t="s">
        <v>685</v>
      </c>
      <c r="AT32" s="37" t="s">
        <v>686</v>
      </c>
      <c r="AU32" s="40" t="s">
        <v>687</v>
      </c>
      <c r="AV32" s="40" t="s">
        <v>688</v>
      </c>
      <c r="AW32" s="40" t="s">
        <v>758</v>
      </c>
      <c r="AX32" s="40" t="s">
        <v>690</v>
      </c>
      <c r="AY32" s="40" t="s">
        <v>691</v>
      </c>
      <c r="AZ32" s="40" t="s">
        <v>692</v>
      </c>
      <c r="BA32" s="40" t="s">
        <v>729</v>
      </c>
      <c r="BB32" s="40" t="s">
        <v>694</v>
      </c>
      <c r="BC32" s="40" t="s">
        <v>695</v>
      </c>
      <c r="BD32" s="40" t="s">
        <v>695</v>
      </c>
      <c r="BE32" s="40" t="s">
        <v>696</v>
      </c>
      <c r="BF32" s="40" t="s">
        <v>697</v>
      </c>
      <c r="BG32" s="40" t="s">
        <v>697</v>
      </c>
      <c r="BH32" s="40" t="s">
        <v>698</v>
      </c>
      <c r="BI32" s="40" t="s">
        <v>699</v>
      </c>
      <c r="BJ32" s="40" t="s">
        <v>700</v>
      </c>
      <c r="BK32" s="40" t="s">
        <v>701</v>
      </c>
      <c r="BL32" s="40" t="s">
        <v>702</v>
      </c>
      <c r="BM32" s="40" t="s">
        <v>703</v>
      </c>
      <c r="BN32" s="40" t="s">
        <v>704</v>
      </c>
      <c r="BO32" s="40" t="s">
        <v>705</v>
      </c>
      <c r="BP32" s="40" t="s">
        <v>706</v>
      </c>
      <c r="BQ32" s="40" t="s">
        <v>707</v>
      </c>
      <c r="BR32" s="40" t="s">
        <v>735</v>
      </c>
      <c r="BS32" s="40" t="s">
        <v>709</v>
      </c>
      <c r="BT32" s="40" t="s">
        <v>710</v>
      </c>
      <c r="BU32" s="40" t="s">
        <v>711</v>
      </c>
      <c r="BV32" s="37" t="s">
        <v>712</v>
      </c>
      <c r="BW32" s="40" t="s">
        <v>713</v>
      </c>
      <c r="BX32" s="40" t="s">
        <v>714</v>
      </c>
      <c r="BY32" s="40" t="s">
        <v>715</v>
      </c>
      <c r="BZ32" s="40" t="s">
        <v>716</v>
      </c>
      <c r="CA32" s="40" t="s">
        <v>717</v>
      </c>
      <c r="CB32" s="40" t="s">
        <v>718</v>
      </c>
      <c r="CC32" s="40" t="s">
        <v>719</v>
      </c>
      <c r="CD32" s="40" t="s">
        <v>720</v>
      </c>
      <c r="CE32" s="40" t="s">
        <v>721</v>
      </c>
      <c r="CF32" s="40" t="s">
        <v>722</v>
      </c>
      <c r="CG32" s="40" t="s">
        <v>400</v>
      </c>
      <c r="CH32" s="40" t="s">
        <v>723</v>
      </c>
      <c r="CI32" s="40" t="s">
        <v>724</v>
      </c>
    </row>
    <row r="33" spans="1:87" x14ac:dyDescent="0.2">
      <c r="A33" s="37">
        <v>21</v>
      </c>
      <c r="B33" s="37" t="s">
        <v>157</v>
      </c>
      <c r="C33" s="40" t="s">
        <v>94</v>
      </c>
      <c r="D33" s="40" t="s">
        <v>658</v>
      </c>
      <c r="E33" s="40" t="s">
        <v>659</v>
      </c>
      <c r="F33" s="40" t="s">
        <v>738</v>
      </c>
      <c r="G33" s="40" t="s">
        <v>661</v>
      </c>
      <c r="H33" s="40" t="s">
        <v>662</v>
      </c>
      <c r="I33" s="40" t="s">
        <v>662</v>
      </c>
      <c r="J33" s="40" t="s">
        <v>662</v>
      </c>
      <c r="K33" s="40" t="s">
        <v>663</v>
      </c>
      <c r="L33" s="40" t="s">
        <v>664</v>
      </c>
      <c r="M33" s="40" t="s">
        <v>665</v>
      </c>
      <c r="N33" s="40" t="s">
        <v>666</v>
      </c>
      <c r="O33" s="40" t="s">
        <v>667</v>
      </c>
      <c r="P33" s="37" t="s">
        <v>666</v>
      </c>
      <c r="Q33" s="40" t="s">
        <v>668</v>
      </c>
      <c r="R33" s="40" t="s">
        <v>669</v>
      </c>
      <c r="S33" s="40" t="s">
        <v>669</v>
      </c>
      <c r="T33" s="40" t="s">
        <v>754</v>
      </c>
      <c r="U33" s="40" t="s">
        <v>671</v>
      </c>
      <c r="V33" s="40" t="s">
        <v>671</v>
      </c>
      <c r="W33" s="40" t="s">
        <v>726</v>
      </c>
      <c r="X33" s="40" t="s">
        <v>202</v>
      </c>
      <c r="Y33" s="40" t="s">
        <v>727</v>
      </c>
      <c r="Z33" s="40" t="s">
        <v>673</v>
      </c>
      <c r="AA33" s="40" t="s">
        <v>674</v>
      </c>
      <c r="AB33" s="40" t="s">
        <v>675</v>
      </c>
      <c r="AC33" s="40" t="s">
        <v>676</v>
      </c>
      <c r="AD33" s="37" t="s">
        <v>677</v>
      </c>
      <c r="AE33" s="40" t="s">
        <v>678</v>
      </c>
      <c r="AF33" s="40" t="s">
        <v>679</v>
      </c>
      <c r="AG33" s="40" t="s">
        <v>679</v>
      </c>
      <c r="AH33" s="37" t="s">
        <v>679</v>
      </c>
      <c r="AI33" s="40" t="s">
        <v>680</v>
      </c>
      <c r="AJ33" s="40" t="s">
        <v>681</v>
      </c>
      <c r="AK33" s="40" t="s">
        <v>757</v>
      </c>
      <c r="AL33" s="37" t="s">
        <v>681</v>
      </c>
      <c r="AM33" s="40" t="s">
        <v>682</v>
      </c>
      <c r="AN33" s="40" t="s">
        <v>728</v>
      </c>
      <c r="AO33" s="40" t="s">
        <v>728</v>
      </c>
      <c r="AP33" s="40" t="s">
        <v>741</v>
      </c>
      <c r="AQ33" s="37" t="s">
        <v>682</v>
      </c>
      <c r="AR33" s="40" t="s">
        <v>684</v>
      </c>
      <c r="AS33" s="40" t="s">
        <v>742</v>
      </c>
      <c r="AT33" s="37" t="s">
        <v>743</v>
      </c>
      <c r="AU33" s="40" t="s">
        <v>687</v>
      </c>
      <c r="AV33" s="40" t="s">
        <v>788</v>
      </c>
      <c r="AW33" s="40" t="s">
        <v>689</v>
      </c>
      <c r="AX33" s="40" t="s">
        <v>690</v>
      </c>
      <c r="AY33" s="40" t="s">
        <v>691</v>
      </c>
      <c r="AZ33" s="40" t="s">
        <v>692</v>
      </c>
      <c r="BA33" s="40" t="s">
        <v>759</v>
      </c>
      <c r="BB33" s="40" t="s">
        <v>694</v>
      </c>
      <c r="BC33" s="40" t="s">
        <v>695</v>
      </c>
      <c r="BD33" s="40" t="s">
        <v>695</v>
      </c>
      <c r="BE33" s="40" t="s">
        <v>730</v>
      </c>
      <c r="BF33" s="40" t="s">
        <v>697</v>
      </c>
      <c r="BG33" s="40" t="s">
        <v>697</v>
      </c>
      <c r="BH33" s="40" t="s">
        <v>698</v>
      </c>
      <c r="BI33" s="40" t="s">
        <v>699</v>
      </c>
      <c r="BJ33" s="40" t="s">
        <v>786</v>
      </c>
      <c r="BK33" s="40" t="s">
        <v>701</v>
      </c>
      <c r="BL33" s="40" t="s">
        <v>702</v>
      </c>
      <c r="BM33" s="40" t="s">
        <v>789</v>
      </c>
      <c r="BN33" s="40" t="s">
        <v>790</v>
      </c>
      <c r="BO33" s="40" t="s">
        <v>705</v>
      </c>
      <c r="BP33" s="40" t="s">
        <v>706</v>
      </c>
      <c r="BQ33" s="40" t="s">
        <v>707</v>
      </c>
      <c r="BR33" s="40" t="s">
        <v>735</v>
      </c>
      <c r="BS33" s="40" t="s">
        <v>709</v>
      </c>
      <c r="BT33" s="40" t="s">
        <v>710</v>
      </c>
      <c r="BU33" s="40" t="s">
        <v>711</v>
      </c>
      <c r="BV33" s="37" t="s">
        <v>712</v>
      </c>
      <c r="BW33" s="40" t="s">
        <v>713</v>
      </c>
      <c r="BX33" s="40" t="s">
        <v>714</v>
      </c>
      <c r="BY33" s="40" t="s">
        <v>751</v>
      </c>
      <c r="BZ33" s="40" t="s">
        <v>716</v>
      </c>
      <c r="CA33" s="40" t="s">
        <v>717</v>
      </c>
      <c r="CB33" s="40" t="s">
        <v>718</v>
      </c>
      <c r="CC33" s="40" t="s">
        <v>719</v>
      </c>
      <c r="CD33" s="40" t="s">
        <v>720</v>
      </c>
      <c r="CE33" s="40" t="s">
        <v>721</v>
      </c>
      <c r="CF33" s="40" t="s">
        <v>722</v>
      </c>
      <c r="CG33" s="40" t="s">
        <v>400</v>
      </c>
      <c r="CH33" s="40" t="s">
        <v>723</v>
      </c>
      <c r="CI33" s="40" t="s">
        <v>724</v>
      </c>
    </row>
    <row r="34" spans="1:87" x14ac:dyDescent="0.2">
      <c r="A34" s="37">
        <v>22</v>
      </c>
      <c r="B34" s="37" t="s">
        <v>157</v>
      </c>
      <c r="C34" s="40" t="s">
        <v>97</v>
      </c>
      <c r="D34" s="40" t="s">
        <v>658</v>
      </c>
      <c r="E34" s="40" t="s">
        <v>659</v>
      </c>
      <c r="F34" s="40" t="s">
        <v>738</v>
      </c>
      <c r="G34" s="40" t="s">
        <v>661</v>
      </c>
      <c r="H34" s="40" t="s">
        <v>662</v>
      </c>
      <c r="I34" s="40" t="s">
        <v>662</v>
      </c>
      <c r="J34" s="40" t="s">
        <v>662</v>
      </c>
      <c r="K34" s="40" t="s">
        <v>663</v>
      </c>
      <c r="L34" s="40" t="s">
        <v>664</v>
      </c>
      <c r="M34" s="40" t="s">
        <v>359</v>
      </c>
      <c r="N34" s="40" t="s">
        <v>666</v>
      </c>
      <c r="O34" s="40" t="s">
        <v>667</v>
      </c>
      <c r="P34" s="37" t="s">
        <v>666</v>
      </c>
      <c r="Q34" s="40" t="s">
        <v>226</v>
      </c>
      <c r="R34" s="40" t="s">
        <v>669</v>
      </c>
      <c r="S34" s="40" t="s">
        <v>669</v>
      </c>
      <c r="T34" s="40" t="s">
        <v>670</v>
      </c>
      <c r="U34" s="40" t="s">
        <v>671</v>
      </c>
      <c r="V34" s="40" t="s">
        <v>671</v>
      </c>
      <c r="W34" s="40" t="s">
        <v>726</v>
      </c>
      <c r="X34" s="40" t="s">
        <v>202</v>
      </c>
      <c r="Y34" s="40" t="s">
        <v>364</v>
      </c>
      <c r="Z34" s="40" t="s">
        <v>673</v>
      </c>
      <c r="AA34" s="40" t="s">
        <v>674</v>
      </c>
      <c r="AB34" s="40" t="s">
        <v>675</v>
      </c>
      <c r="AC34" s="40" t="s">
        <v>676</v>
      </c>
      <c r="AD34" s="37" t="s">
        <v>677</v>
      </c>
      <c r="AE34" s="40" t="s">
        <v>678</v>
      </c>
      <c r="AF34" s="40" t="s">
        <v>679</v>
      </c>
      <c r="AG34" s="40" t="s">
        <v>368</v>
      </c>
      <c r="AH34" s="37" t="s">
        <v>772</v>
      </c>
      <c r="AI34" s="40" t="s">
        <v>739</v>
      </c>
      <c r="AJ34" s="40" t="s">
        <v>740</v>
      </c>
      <c r="AK34" s="40" t="s">
        <v>740</v>
      </c>
      <c r="AL34" s="37" t="s">
        <v>740</v>
      </c>
      <c r="AM34" s="40" t="s">
        <v>682</v>
      </c>
      <c r="AN34" s="40" t="s">
        <v>682</v>
      </c>
      <c r="AO34" s="40" t="s">
        <v>682</v>
      </c>
      <c r="AP34" s="40" t="s">
        <v>741</v>
      </c>
      <c r="AQ34" s="37" t="s">
        <v>682</v>
      </c>
      <c r="AR34" s="40" t="s">
        <v>684</v>
      </c>
      <c r="AS34" s="40" t="s">
        <v>742</v>
      </c>
      <c r="AT34" s="37" t="s">
        <v>743</v>
      </c>
      <c r="AU34" s="40" t="s">
        <v>687</v>
      </c>
      <c r="AV34" s="40" t="s">
        <v>762</v>
      </c>
      <c r="AW34" s="40" t="s">
        <v>689</v>
      </c>
      <c r="AX34" s="40" t="s">
        <v>690</v>
      </c>
      <c r="AY34" s="40" t="s">
        <v>691</v>
      </c>
      <c r="AZ34" s="40" t="s">
        <v>692</v>
      </c>
      <c r="BA34" s="40" t="s">
        <v>729</v>
      </c>
      <c r="BB34" s="40" t="s">
        <v>694</v>
      </c>
      <c r="BC34" s="40" t="s">
        <v>695</v>
      </c>
      <c r="BD34" s="40" t="s">
        <v>695</v>
      </c>
      <c r="BE34" s="40" t="s">
        <v>379</v>
      </c>
      <c r="BF34" s="40" t="s">
        <v>697</v>
      </c>
      <c r="BG34" s="40" t="s">
        <v>697</v>
      </c>
      <c r="BH34" s="40" t="s">
        <v>763</v>
      </c>
      <c r="BI34" s="40" t="s">
        <v>785</v>
      </c>
      <c r="BJ34" s="40" t="s">
        <v>786</v>
      </c>
      <c r="BK34" s="40" t="s">
        <v>786</v>
      </c>
      <c r="BL34" s="40" t="s">
        <v>702</v>
      </c>
      <c r="BM34" s="40" t="s">
        <v>703</v>
      </c>
      <c r="BN34" s="40" t="s">
        <v>704</v>
      </c>
      <c r="BO34" s="40" t="s">
        <v>705</v>
      </c>
      <c r="BP34" s="40" t="s">
        <v>706</v>
      </c>
      <c r="BQ34" s="40" t="s">
        <v>707</v>
      </c>
      <c r="BR34" s="40" t="s">
        <v>735</v>
      </c>
      <c r="BS34" s="40" t="s">
        <v>709</v>
      </c>
      <c r="BT34" s="40" t="s">
        <v>710</v>
      </c>
      <c r="BU34" s="40" t="s">
        <v>711</v>
      </c>
      <c r="BV34" s="37" t="s">
        <v>712</v>
      </c>
      <c r="BW34" s="40" t="s">
        <v>746</v>
      </c>
      <c r="BX34" s="40" t="s">
        <v>714</v>
      </c>
      <c r="BY34" s="40" t="s">
        <v>751</v>
      </c>
      <c r="BZ34" s="40" t="s">
        <v>716</v>
      </c>
      <c r="CA34" s="40" t="s">
        <v>717</v>
      </c>
      <c r="CB34" s="40" t="s">
        <v>769</v>
      </c>
      <c r="CC34" s="40" t="s">
        <v>770</v>
      </c>
      <c r="CD34" s="40" t="s">
        <v>720</v>
      </c>
      <c r="CE34" s="40" t="s">
        <v>721</v>
      </c>
      <c r="CF34" s="40" t="s">
        <v>722</v>
      </c>
      <c r="CG34" s="40" t="s">
        <v>400</v>
      </c>
      <c r="CH34" s="40" t="s">
        <v>723</v>
      </c>
      <c r="CI34" s="40" t="s">
        <v>752</v>
      </c>
    </row>
    <row r="35" spans="1:87" x14ac:dyDescent="0.2">
      <c r="A35" s="37">
        <v>23</v>
      </c>
      <c r="B35" s="37" t="s">
        <v>157</v>
      </c>
      <c r="C35" s="40" t="s">
        <v>99</v>
      </c>
      <c r="D35" s="40" t="s">
        <v>658</v>
      </c>
      <c r="E35" s="40" t="s">
        <v>659</v>
      </c>
      <c r="F35" s="40" t="s">
        <v>738</v>
      </c>
      <c r="G35" s="40" t="s">
        <v>661</v>
      </c>
      <c r="H35" s="40" t="s">
        <v>662</v>
      </c>
      <c r="I35" s="40" t="s">
        <v>662</v>
      </c>
      <c r="J35" s="40" t="s">
        <v>662</v>
      </c>
      <c r="K35" s="40" t="s">
        <v>663</v>
      </c>
      <c r="L35" s="40" t="s">
        <v>664</v>
      </c>
      <c r="M35" s="40" t="s">
        <v>665</v>
      </c>
      <c r="N35" s="40" t="s">
        <v>666</v>
      </c>
      <c r="O35" s="40" t="s">
        <v>667</v>
      </c>
      <c r="P35" s="37" t="s">
        <v>666</v>
      </c>
      <c r="Q35" s="40" t="s">
        <v>226</v>
      </c>
      <c r="R35" s="40" t="s">
        <v>669</v>
      </c>
      <c r="S35" s="40" t="s">
        <v>669</v>
      </c>
      <c r="T35" s="40" t="s">
        <v>670</v>
      </c>
      <c r="U35" s="40" t="s">
        <v>671</v>
      </c>
      <c r="V35" s="40" t="s">
        <v>671</v>
      </c>
      <c r="W35" s="40" t="s">
        <v>726</v>
      </c>
      <c r="X35" s="40" t="s">
        <v>672</v>
      </c>
      <c r="Y35" s="40" t="s">
        <v>727</v>
      </c>
      <c r="Z35" s="40" t="s">
        <v>673</v>
      </c>
      <c r="AA35" s="40" t="s">
        <v>674</v>
      </c>
      <c r="AB35" s="40" t="s">
        <v>675</v>
      </c>
      <c r="AC35" s="40" t="s">
        <v>676</v>
      </c>
      <c r="AD35" s="37" t="s">
        <v>677</v>
      </c>
      <c r="AE35" s="40" t="s">
        <v>678</v>
      </c>
      <c r="AF35" s="40" t="s">
        <v>679</v>
      </c>
      <c r="AG35" s="40" t="s">
        <v>679</v>
      </c>
      <c r="AH35" s="37" t="s">
        <v>679</v>
      </c>
      <c r="AI35" s="40" t="s">
        <v>739</v>
      </c>
      <c r="AJ35" s="40" t="s">
        <v>740</v>
      </c>
      <c r="AK35" s="40" t="s">
        <v>740</v>
      </c>
      <c r="AL35" s="37" t="s">
        <v>740</v>
      </c>
      <c r="AM35" s="40" t="s">
        <v>682</v>
      </c>
      <c r="AN35" s="40" t="s">
        <v>682</v>
      </c>
      <c r="AO35" s="40" t="s">
        <v>682</v>
      </c>
      <c r="AP35" s="40" t="s">
        <v>741</v>
      </c>
      <c r="AQ35" s="37" t="s">
        <v>682</v>
      </c>
      <c r="AR35" s="40" t="s">
        <v>684</v>
      </c>
      <c r="AS35" s="40" t="s">
        <v>685</v>
      </c>
      <c r="AT35" s="37" t="s">
        <v>686</v>
      </c>
      <c r="AU35" s="40" t="s">
        <v>752</v>
      </c>
      <c r="AV35" s="40" t="s">
        <v>762</v>
      </c>
      <c r="AW35" s="40" t="s">
        <v>689</v>
      </c>
      <c r="AX35" s="40" t="s">
        <v>690</v>
      </c>
      <c r="AY35" s="40" t="s">
        <v>691</v>
      </c>
      <c r="AZ35" s="40" t="s">
        <v>692</v>
      </c>
      <c r="BA35" s="40" t="s">
        <v>729</v>
      </c>
      <c r="BB35" s="40" t="s">
        <v>694</v>
      </c>
      <c r="BC35" s="40" t="s">
        <v>695</v>
      </c>
      <c r="BD35" s="40" t="s">
        <v>695</v>
      </c>
      <c r="BE35" s="40" t="s">
        <v>696</v>
      </c>
      <c r="BF35" s="40" t="s">
        <v>697</v>
      </c>
      <c r="BG35" s="40" t="s">
        <v>697</v>
      </c>
      <c r="BH35" s="40" t="s">
        <v>698</v>
      </c>
      <c r="BI35" s="40" t="s">
        <v>699</v>
      </c>
      <c r="BJ35" s="40" t="s">
        <v>700</v>
      </c>
      <c r="BK35" s="40" t="s">
        <v>701</v>
      </c>
      <c r="BL35" s="40" t="s">
        <v>702</v>
      </c>
      <c r="BM35" s="40" t="s">
        <v>703</v>
      </c>
      <c r="BN35" s="40" t="s">
        <v>704</v>
      </c>
      <c r="BO35" s="40" t="s">
        <v>705</v>
      </c>
      <c r="BP35" s="40" t="s">
        <v>706</v>
      </c>
      <c r="BQ35" s="40" t="s">
        <v>707</v>
      </c>
      <c r="BR35" s="40" t="s">
        <v>708</v>
      </c>
      <c r="BS35" s="40" t="s">
        <v>791</v>
      </c>
      <c r="BT35" s="40" t="s">
        <v>710</v>
      </c>
      <c r="BU35" s="40" t="s">
        <v>711</v>
      </c>
      <c r="BV35" s="37" t="s">
        <v>712</v>
      </c>
      <c r="BW35" s="40" t="s">
        <v>713</v>
      </c>
      <c r="BX35" s="40" t="s">
        <v>780</v>
      </c>
      <c r="BY35" s="40" t="s">
        <v>751</v>
      </c>
      <c r="BZ35" s="40" t="s">
        <v>716</v>
      </c>
      <c r="CA35" s="40" t="s">
        <v>717</v>
      </c>
      <c r="CB35" s="40" t="s">
        <v>718</v>
      </c>
      <c r="CC35" s="40" t="s">
        <v>719</v>
      </c>
      <c r="CD35" s="40" t="s">
        <v>720</v>
      </c>
      <c r="CE35" s="40" t="s">
        <v>721</v>
      </c>
      <c r="CF35" s="40" t="s">
        <v>722</v>
      </c>
      <c r="CG35" s="40" t="s">
        <v>400</v>
      </c>
      <c r="CH35" s="40" t="s">
        <v>723</v>
      </c>
      <c r="CI35" s="40" t="s">
        <v>752</v>
      </c>
    </row>
    <row r="36" spans="1:87" x14ac:dyDescent="0.2">
      <c r="A36" s="37">
        <v>24</v>
      </c>
      <c r="B36" s="37" t="s">
        <v>157</v>
      </c>
      <c r="C36" s="40" t="s">
        <v>101</v>
      </c>
      <c r="D36" s="40" t="s">
        <v>658</v>
      </c>
      <c r="E36" s="40" t="s">
        <v>766</v>
      </c>
      <c r="F36" s="40" t="s">
        <v>738</v>
      </c>
      <c r="G36" s="40" t="s">
        <v>661</v>
      </c>
      <c r="H36" s="40" t="s">
        <v>662</v>
      </c>
      <c r="I36" s="40" t="s">
        <v>662</v>
      </c>
      <c r="J36" s="40" t="s">
        <v>662</v>
      </c>
      <c r="K36" s="40" t="s">
        <v>663</v>
      </c>
      <c r="L36" s="40" t="s">
        <v>664</v>
      </c>
      <c r="M36" s="40" t="s">
        <v>665</v>
      </c>
      <c r="N36" s="40" t="s">
        <v>666</v>
      </c>
      <c r="O36" s="40" t="s">
        <v>667</v>
      </c>
      <c r="P36" s="37" t="s">
        <v>666</v>
      </c>
      <c r="Q36" s="40" t="s">
        <v>226</v>
      </c>
      <c r="R36" s="40" t="s">
        <v>669</v>
      </c>
      <c r="S36" s="40" t="s">
        <v>669</v>
      </c>
      <c r="T36" s="40" t="s">
        <v>670</v>
      </c>
      <c r="U36" s="40" t="s">
        <v>671</v>
      </c>
      <c r="V36" s="40" t="s">
        <v>671</v>
      </c>
      <c r="W36" s="40" t="s">
        <v>726</v>
      </c>
      <c r="X36" s="40" t="s">
        <v>202</v>
      </c>
      <c r="Y36" s="40" t="s">
        <v>727</v>
      </c>
      <c r="Z36" s="40" t="s">
        <v>673</v>
      </c>
      <c r="AA36" s="40" t="s">
        <v>755</v>
      </c>
      <c r="AB36" s="40" t="s">
        <v>675</v>
      </c>
      <c r="AC36" s="40" t="s">
        <v>676</v>
      </c>
      <c r="AD36" s="37" t="s">
        <v>677</v>
      </c>
      <c r="AE36" s="40" t="s">
        <v>678</v>
      </c>
      <c r="AF36" s="40" t="s">
        <v>679</v>
      </c>
      <c r="AG36" s="40" t="s">
        <v>679</v>
      </c>
      <c r="AH36" s="37" t="s">
        <v>679</v>
      </c>
      <c r="AI36" s="40" t="s">
        <v>739</v>
      </c>
      <c r="AJ36" s="40" t="s">
        <v>740</v>
      </c>
      <c r="AK36" s="40" t="s">
        <v>740</v>
      </c>
      <c r="AL36" s="37" t="s">
        <v>740</v>
      </c>
      <c r="AM36" s="40" t="s">
        <v>682</v>
      </c>
      <c r="AN36" s="40" t="s">
        <v>682</v>
      </c>
      <c r="AO36" s="40" t="s">
        <v>682</v>
      </c>
      <c r="AP36" s="40" t="s">
        <v>741</v>
      </c>
      <c r="AQ36" s="37" t="s">
        <v>682</v>
      </c>
      <c r="AR36" s="40" t="s">
        <v>684</v>
      </c>
      <c r="AS36" s="40" t="s">
        <v>685</v>
      </c>
      <c r="AT36" s="37" t="s">
        <v>686</v>
      </c>
      <c r="AU36" s="40" t="s">
        <v>687</v>
      </c>
      <c r="AV36" s="40" t="s">
        <v>762</v>
      </c>
      <c r="AW36" s="40" t="s">
        <v>689</v>
      </c>
      <c r="AX36" s="40" t="s">
        <v>690</v>
      </c>
      <c r="AY36" s="40" t="s">
        <v>691</v>
      </c>
      <c r="AZ36" s="40" t="s">
        <v>692</v>
      </c>
      <c r="BA36" s="40" t="s">
        <v>729</v>
      </c>
      <c r="BB36" s="40" t="s">
        <v>694</v>
      </c>
      <c r="BC36" s="40" t="s">
        <v>695</v>
      </c>
      <c r="BD36" s="40" t="s">
        <v>695</v>
      </c>
      <c r="BE36" s="40" t="s">
        <v>696</v>
      </c>
      <c r="BF36" s="40" t="s">
        <v>752</v>
      </c>
      <c r="BG36" s="40" t="s">
        <v>697</v>
      </c>
      <c r="BH36" s="40" t="s">
        <v>698</v>
      </c>
      <c r="BI36" s="40" t="s">
        <v>785</v>
      </c>
      <c r="BJ36" s="40" t="s">
        <v>786</v>
      </c>
      <c r="BK36" s="40" t="s">
        <v>792</v>
      </c>
      <c r="BL36" s="40" t="s">
        <v>702</v>
      </c>
      <c r="BM36" s="40" t="s">
        <v>703</v>
      </c>
      <c r="BN36" s="40" t="s">
        <v>704</v>
      </c>
      <c r="BO36" s="40" t="s">
        <v>705</v>
      </c>
      <c r="BP36" s="40" t="s">
        <v>706</v>
      </c>
      <c r="BQ36" s="40" t="s">
        <v>707</v>
      </c>
      <c r="BR36" s="40" t="s">
        <v>708</v>
      </c>
      <c r="BS36" s="40" t="s">
        <v>774</v>
      </c>
      <c r="BT36" s="40" t="s">
        <v>710</v>
      </c>
      <c r="BU36" s="40" t="s">
        <v>711</v>
      </c>
      <c r="BV36" s="37" t="s">
        <v>712</v>
      </c>
      <c r="BW36" s="40" t="s">
        <v>713</v>
      </c>
      <c r="BX36" s="40" t="s">
        <v>780</v>
      </c>
      <c r="BY36" s="40" t="s">
        <v>751</v>
      </c>
      <c r="BZ36" s="40" t="s">
        <v>716</v>
      </c>
      <c r="CA36" s="40" t="s">
        <v>717</v>
      </c>
      <c r="CB36" s="40" t="s">
        <v>718</v>
      </c>
      <c r="CC36" s="40" t="s">
        <v>719</v>
      </c>
      <c r="CD36" s="40" t="s">
        <v>720</v>
      </c>
      <c r="CE36" s="40" t="s">
        <v>721</v>
      </c>
      <c r="CF36" s="40" t="s">
        <v>722</v>
      </c>
      <c r="CG36" s="40" t="s">
        <v>400</v>
      </c>
      <c r="CH36" s="40" t="s">
        <v>723</v>
      </c>
      <c r="CI36" s="40" t="s">
        <v>402</v>
      </c>
    </row>
    <row r="37" spans="1:87" x14ac:dyDescent="0.2">
      <c r="A37" s="37">
        <v>25</v>
      </c>
      <c r="B37" s="37" t="s">
        <v>157</v>
      </c>
      <c r="C37" s="40" t="s">
        <v>49</v>
      </c>
      <c r="D37" s="40" t="s">
        <v>737</v>
      </c>
      <c r="E37" s="40" t="s">
        <v>659</v>
      </c>
      <c r="F37" s="40" t="s">
        <v>738</v>
      </c>
      <c r="G37" s="40" t="s">
        <v>661</v>
      </c>
      <c r="H37" s="40" t="s">
        <v>662</v>
      </c>
      <c r="I37" s="40" t="s">
        <v>357</v>
      </c>
      <c r="J37" s="40" t="s">
        <v>357</v>
      </c>
      <c r="K37" s="40" t="s">
        <v>663</v>
      </c>
      <c r="L37" s="40" t="s">
        <v>664</v>
      </c>
      <c r="M37" s="40" t="s">
        <v>665</v>
      </c>
      <c r="N37" s="40" t="s">
        <v>666</v>
      </c>
      <c r="O37" s="40" t="s">
        <v>667</v>
      </c>
      <c r="P37" s="37" t="s">
        <v>666</v>
      </c>
      <c r="Q37" s="40" t="s">
        <v>668</v>
      </c>
      <c r="R37" s="40" t="s">
        <v>669</v>
      </c>
      <c r="S37" s="40" t="s">
        <v>669</v>
      </c>
      <c r="T37" s="40" t="s">
        <v>181</v>
      </c>
      <c r="U37" s="40" t="s">
        <v>671</v>
      </c>
      <c r="V37" s="40" t="s">
        <v>671</v>
      </c>
      <c r="W37" s="40" t="s">
        <v>726</v>
      </c>
      <c r="X37" s="40" t="s">
        <v>672</v>
      </c>
      <c r="Y37" s="40" t="s">
        <v>727</v>
      </c>
      <c r="Z37" s="40" t="s">
        <v>673</v>
      </c>
      <c r="AA37" s="40" t="s">
        <v>674</v>
      </c>
      <c r="AB37" s="40" t="s">
        <v>675</v>
      </c>
      <c r="AC37" s="40" t="s">
        <v>676</v>
      </c>
      <c r="AD37" s="37" t="s">
        <v>677</v>
      </c>
      <c r="AE37" s="40" t="s">
        <v>678</v>
      </c>
      <c r="AF37" s="40" t="s">
        <v>679</v>
      </c>
      <c r="AG37" s="40" t="s">
        <v>679</v>
      </c>
      <c r="AH37" s="37" t="s">
        <v>679</v>
      </c>
      <c r="AI37" s="40" t="s">
        <v>680</v>
      </c>
      <c r="AJ37" s="40" t="s">
        <v>740</v>
      </c>
      <c r="AK37" s="40" t="s">
        <v>740</v>
      </c>
      <c r="AL37" s="37" t="s">
        <v>740</v>
      </c>
      <c r="AM37" s="40" t="s">
        <v>728</v>
      </c>
      <c r="AN37" s="40" t="s">
        <v>728</v>
      </c>
      <c r="AO37" s="40" t="s">
        <v>728</v>
      </c>
      <c r="AP37" s="40" t="s">
        <v>683</v>
      </c>
      <c r="AQ37" s="37" t="s">
        <v>728</v>
      </c>
      <c r="AR37" s="40" t="s">
        <v>684</v>
      </c>
      <c r="AS37" s="40" t="s">
        <v>685</v>
      </c>
      <c r="AT37" s="37" t="s">
        <v>686</v>
      </c>
      <c r="AU37" s="40" t="s">
        <v>768</v>
      </c>
      <c r="AV37" s="40" t="s">
        <v>688</v>
      </c>
      <c r="AW37" s="40" t="s">
        <v>689</v>
      </c>
      <c r="AX37" s="40" t="s">
        <v>690</v>
      </c>
      <c r="AY37" s="40" t="s">
        <v>691</v>
      </c>
      <c r="AZ37" s="40" t="s">
        <v>692</v>
      </c>
      <c r="BA37" s="40" t="s">
        <v>729</v>
      </c>
      <c r="BB37" s="40" t="s">
        <v>694</v>
      </c>
      <c r="BC37" s="40" t="s">
        <v>695</v>
      </c>
      <c r="BD37" s="40" t="s">
        <v>695</v>
      </c>
      <c r="BE37" s="40" t="s">
        <v>379</v>
      </c>
      <c r="BF37" s="40" t="s">
        <v>697</v>
      </c>
      <c r="BG37" s="40" t="s">
        <v>697</v>
      </c>
      <c r="BH37" s="40" t="s">
        <v>698</v>
      </c>
      <c r="BI37" s="40" t="s">
        <v>699</v>
      </c>
      <c r="BJ37" s="40" t="s">
        <v>700</v>
      </c>
      <c r="BK37" s="40" t="s">
        <v>701</v>
      </c>
      <c r="BL37" s="40" t="s">
        <v>702</v>
      </c>
      <c r="BM37" s="40" t="s">
        <v>733</v>
      </c>
      <c r="BN37" s="40" t="s">
        <v>752</v>
      </c>
      <c r="BO37" s="40" t="s">
        <v>705</v>
      </c>
      <c r="BP37" s="40" t="s">
        <v>706</v>
      </c>
      <c r="BQ37" s="40" t="s">
        <v>707</v>
      </c>
      <c r="BR37" s="40" t="s">
        <v>735</v>
      </c>
      <c r="BS37" s="40" t="s">
        <v>709</v>
      </c>
      <c r="BT37" s="40" t="s">
        <v>710</v>
      </c>
      <c r="BU37" s="40" t="s">
        <v>711</v>
      </c>
      <c r="BV37" s="37" t="s">
        <v>712</v>
      </c>
      <c r="BW37" s="40" t="s">
        <v>746</v>
      </c>
      <c r="BX37" s="40" t="s">
        <v>714</v>
      </c>
      <c r="BY37" s="40" t="s">
        <v>715</v>
      </c>
      <c r="BZ37" s="40" t="s">
        <v>716</v>
      </c>
      <c r="CA37" s="40" t="s">
        <v>717</v>
      </c>
      <c r="CB37" s="40" t="s">
        <v>718</v>
      </c>
      <c r="CC37" s="40" t="s">
        <v>719</v>
      </c>
      <c r="CD37" s="40" t="s">
        <v>720</v>
      </c>
      <c r="CE37" s="40" t="s">
        <v>721</v>
      </c>
      <c r="CF37" s="40" t="s">
        <v>722</v>
      </c>
      <c r="CG37" s="40" t="s">
        <v>400</v>
      </c>
      <c r="CH37" s="40" t="s">
        <v>723</v>
      </c>
      <c r="CI37" s="40" t="s">
        <v>752</v>
      </c>
    </row>
    <row r="38" spans="1:87" x14ac:dyDescent="0.2">
      <c r="A38" s="37">
        <v>26</v>
      </c>
      <c r="B38" s="37" t="s">
        <v>157</v>
      </c>
      <c r="C38" s="40" t="s">
        <v>103</v>
      </c>
      <c r="D38" s="40" t="s">
        <v>658</v>
      </c>
      <c r="E38" s="40" t="s">
        <v>659</v>
      </c>
      <c r="F38" s="40" t="s">
        <v>738</v>
      </c>
      <c r="G38" s="40" t="s">
        <v>661</v>
      </c>
      <c r="H38" s="40" t="s">
        <v>776</v>
      </c>
      <c r="I38" s="40" t="s">
        <v>662</v>
      </c>
      <c r="J38" s="40" t="s">
        <v>662</v>
      </c>
      <c r="K38" s="40" t="s">
        <v>663</v>
      </c>
      <c r="L38" s="40" t="s">
        <v>664</v>
      </c>
      <c r="M38" s="40" t="s">
        <v>665</v>
      </c>
      <c r="N38" s="40" t="s">
        <v>666</v>
      </c>
      <c r="O38" s="40" t="s">
        <v>667</v>
      </c>
      <c r="P38" s="37" t="s">
        <v>666</v>
      </c>
      <c r="Q38" s="40" t="s">
        <v>793</v>
      </c>
      <c r="R38" s="40" t="s">
        <v>669</v>
      </c>
      <c r="S38" s="40" t="s">
        <v>669</v>
      </c>
      <c r="T38" s="40" t="s">
        <v>670</v>
      </c>
      <c r="U38" s="40" t="s">
        <v>671</v>
      </c>
      <c r="V38" s="40" t="s">
        <v>671</v>
      </c>
      <c r="W38" s="40" t="s">
        <v>726</v>
      </c>
      <c r="X38" s="40" t="s">
        <v>672</v>
      </c>
      <c r="Y38" s="40" t="s">
        <v>727</v>
      </c>
      <c r="Z38" s="40" t="s">
        <v>673</v>
      </c>
      <c r="AA38" s="40" t="s">
        <v>674</v>
      </c>
      <c r="AB38" s="40" t="s">
        <v>752</v>
      </c>
      <c r="AC38" s="40" t="s">
        <v>676</v>
      </c>
      <c r="AD38" s="37" t="s">
        <v>794</v>
      </c>
      <c r="AE38" s="40" t="s">
        <v>678</v>
      </c>
      <c r="AF38" s="40" t="s">
        <v>679</v>
      </c>
      <c r="AG38" s="40" t="s">
        <v>679</v>
      </c>
      <c r="AH38" s="37" t="s">
        <v>679</v>
      </c>
      <c r="AI38" s="40" t="s">
        <v>739</v>
      </c>
      <c r="AJ38" s="40" t="s">
        <v>740</v>
      </c>
      <c r="AK38" s="40" t="s">
        <v>740</v>
      </c>
      <c r="AL38" s="37" t="s">
        <v>740</v>
      </c>
      <c r="AM38" s="40" t="s">
        <v>682</v>
      </c>
      <c r="AN38" s="40" t="s">
        <v>682</v>
      </c>
      <c r="AO38" s="40" t="s">
        <v>682</v>
      </c>
      <c r="AP38" s="40" t="s">
        <v>741</v>
      </c>
      <c r="AQ38" s="37" t="s">
        <v>682</v>
      </c>
      <c r="AR38" s="40" t="s">
        <v>684</v>
      </c>
      <c r="AS38" s="40" t="s">
        <v>742</v>
      </c>
      <c r="AT38" s="37" t="s">
        <v>743</v>
      </c>
      <c r="AU38" s="40" t="s">
        <v>768</v>
      </c>
      <c r="AV38" s="40" t="s">
        <v>688</v>
      </c>
      <c r="AW38" s="40" t="s">
        <v>689</v>
      </c>
      <c r="AX38" s="40" t="s">
        <v>690</v>
      </c>
      <c r="AY38" s="40" t="s">
        <v>691</v>
      </c>
      <c r="AZ38" s="40" t="s">
        <v>692</v>
      </c>
      <c r="BA38" s="40" t="s">
        <v>729</v>
      </c>
      <c r="BB38" s="40" t="s">
        <v>694</v>
      </c>
      <c r="BC38" s="40" t="s">
        <v>695</v>
      </c>
      <c r="BD38" s="40" t="s">
        <v>695</v>
      </c>
      <c r="BE38" s="40" t="s">
        <v>730</v>
      </c>
      <c r="BF38" s="40" t="s">
        <v>697</v>
      </c>
      <c r="BG38" s="40" t="s">
        <v>697</v>
      </c>
      <c r="BH38" s="40" t="s">
        <v>698</v>
      </c>
      <c r="BI38" s="40" t="s">
        <v>699</v>
      </c>
      <c r="BJ38" s="40" t="s">
        <v>700</v>
      </c>
      <c r="BK38" s="40" t="s">
        <v>701</v>
      </c>
      <c r="BL38" s="40" t="s">
        <v>702</v>
      </c>
      <c r="BM38" s="40" t="s">
        <v>703</v>
      </c>
      <c r="BN38" s="40" t="s">
        <v>704</v>
      </c>
      <c r="BO38" s="40" t="s">
        <v>705</v>
      </c>
      <c r="BP38" s="40" t="s">
        <v>706</v>
      </c>
      <c r="BQ38" s="40" t="s">
        <v>707</v>
      </c>
      <c r="BR38" s="40" t="s">
        <v>750</v>
      </c>
      <c r="BS38" s="40" t="s">
        <v>709</v>
      </c>
      <c r="BT38" s="40" t="s">
        <v>710</v>
      </c>
      <c r="BU38" s="40" t="s">
        <v>711</v>
      </c>
      <c r="BV38" s="37" t="s">
        <v>712</v>
      </c>
      <c r="BW38" s="40" t="s">
        <v>713</v>
      </c>
      <c r="BX38" s="40" t="s">
        <v>714</v>
      </c>
      <c r="BY38" s="40" t="s">
        <v>751</v>
      </c>
      <c r="BZ38" s="40" t="s">
        <v>716</v>
      </c>
      <c r="CA38" s="40" t="s">
        <v>717</v>
      </c>
      <c r="CB38" s="40" t="s">
        <v>718</v>
      </c>
      <c r="CC38" s="40" t="s">
        <v>719</v>
      </c>
      <c r="CD38" s="40" t="s">
        <v>720</v>
      </c>
      <c r="CE38" s="40" t="s">
        <v>721</v>
      </c>
      <c r="CF38" s="40" t="s">
        <v>722</v>
      </c>
      <c r="CG38" s="40" t="s">
        <v>400</v>
      </c>
      <c r="CH38" s="40" t="s">
        <v>723</v>
      </c>
      <c r="CI38" s="40" t="s">
        <v>724</v>
      </c>
    </row>
    <row r="39" spans="1:87" x14ac:dyDescent="0.2">
      <c r="A39" s="37">
        <v>27</v>
      </c>
      <c r="B39" s="37" t="s">
        <v>157</v>
      </c>
      <c r="C39" s="40" t="s">
        <v>106</v>
      </c>
      <c r="D39" s="40" t="s">
        <v>737</v>
      </c>
      <c r="E39" s="40" t="s">
        <v>659</v>
      </c>
      <c r="F39" s="40" t="s">
        <v>738</v>
      </c>
      <c r="G39" s="40" t="s">
        <v>661</v>
      </c>
      <c r="H39" s="40" t="s">
        <v>662</v>
      </c>
      <c r="I39" s="40" t="s">
        <v>662</v>
      </c>
      <c r="J39" s="40" t="s">
        <v>662</v>
      </c>
      <c r="K39" s="40" t="s">
        <v>663</v>
      </c>
      <c r="L39" s="40" t="s">
        <v>664</v>
      </c>
      <c r="M39" s="40" t="s">
        <v>665</v>
      </c>
      <c r="N39" s="40" t="s">
        <v>666</v>
      </c>
      <c r="O39" s="40" t="s">
        <v>667</v>
      </c>
      <c r="P39" s="37" t="s">
        <v>666</v>
      </c>
      <c r="Q39" s="40" t="s">
        <v>668</v>
      </c>
      <c r="R39" s="40" t="s">
        <v>669</v>
      </c>
      <c r="S39" s="40" t="s">
        <v>669</v>
      </c>
      <c r="T39" s="40" t="s">
        <v>181</v>
      </c>
      <c r="U39" s="40" t="s">
        <v>671</v>
      </c>
      <c r="V39" s="40" t="s">
        <v>671</v>
      </c>
      <c r="W39" s="40" t="s">
        <v>726</v>
      </c>
      <c r="X39" s="40" t="s">
        <v>672</v>
      </c>
      <c r="Y39" s="40" t="s">
        <v>727</v>
      </c>
      <c r="Z39" s="40" t="s">
        <v>673</v>
      </c>
      <c r="AA39" s="40" t="s">
        <v>674</v>
      </c>
      <c r="AB39" s="40" t="s">
        <v>675</v>
      </c>
      <c r="AC39" s="40" t="s">
        <v>676</v>
      </c>
      <c r="AD39" s="37" t="s">
        <v>677</v>
      </c>
      <c r="AE39" s="40" t="s">
        <v>678</v>
      </c>
      <c r="AF39" s="40" t="s">
        <v>679</v>
      </c>
      <c r="AG39" s="40" t="s">
        <v>679</v>
      </c>
      <c r="AH39" s="37" t="s">
        <v>679</v>
      </c>
      <c r="AI39" s="40" t="s">
        <v>680</v>
      </c>
      <c r="AJ39" s="40" t="s">
        <v>740</v>
      </c>
      <c r="AK39" s="40" t="s">
        <v>740</v>
      </c>
      <c r="AL39" s="37" t="s">
        <v>740</v>
      </c>
      <c r="AM39" s="40" t="s">
        <v>370</v>
      </c>
      <c r="AN39" s="40" t="s">
        <v>728</v>
      </c>
      <c r="AO39" s="40" t="s">
        <v>728</v>
      </c>
      <c r="AP39" s="40" t="s">
        <v>683</v>
      </c>
      <c r="AQ39" s="37" t="s">
        <v>728</v>
      </c>
      <c r="AR39" s="40" t="s">
        <v>684</v>
      </c>
      <c r="AS39" s="40" t="s">
        <v>742</v>
      </c>
      <c r="AT39" s="37" t="s">
        <v>743</v>
      </c>
      <c r="AU39" s="40" t="s">
        <v>768</v>
      </c>
      <c r="AV39" s="40" t="s">
        <v>688</v>
      </c>
      <c r="AW39" s="40" t="s">
        <v>689</v>
      </c>
      <c r="AX39" s="40" t="s">
        <v>690</v>
      </c>
      <c r="AY39" s="40" t="s">
        <v>691</v>
      </c>
      <c r="AZ39" s="40" t="s">
        <v>692</v>
      </c>
      <c r="BA39" s="40" t="s">
        <v>729</v>
      </c>
      <c r="BB39" s="40" t="s">
        <v>694</v>
      </c>
      <c r="BC39" s="40" t="s">
        <v>695</v>
      </c>
      <c r="BD39" s="40" t="s">
        <v>695</v>
      </c>
      <c r="BE39" s="40" t="s">
        <v>696</v>
      </c>
      <c r="BF39" s="40" t="s">
        <v>697</v>
      </c>
      <c r="BG39" s="40" t="s">
        <v>697</v>
      </c>
      <c r="BH39" s="40" t="s">
        <v>698</v>
      </c>
      <c r="BI39" s="40" t="s">
        <v>699</v>
      </c>
      <c r="BJ39" s="40" t="s">
        <v>700</v>
      </c>
      <c r="BK39" s="40" t="s">
        <v>701</v>
      </c>
      <c r="BL39" s="40" t="s">
        <v>702</v>
      </c>
      <c r="BM39" s="40" t="s">
        <v>733</v>
      </c>
      <c r="BN39" s="40" t="s">
        <v>734</v>
      </c>
      <c r="BO39" s="40" t="s">
        <v>705</v>
      </c>
      <c r="BP39" s="40" t="s">
        <v>706</v>
      </c>
      <c r="BQ39" s="40" t="s">
        <v>707</v>
      </c>
      <c r="BR39" s="40" t="s">
        <v>735</v>
      </c>
      <c r="BS39" s="40" t="s">
        <v>709</v>
      </c>
      <c r="BT39" s="40" t="s">
        <v>710</v>
      </c>
      <c r="BU39" s="40" t="s">
        <v>711</v>
      </c>
      <c r="BV39" s="37" t="s">
        <v>712</v>
      </c>
      <c r="BW39" s="40" t="s">
        <v>746</v>
      </c>
      <c r="BX39" s="40" t="s">
        <v>714</v>
      </c>
      <c r="BY39" s="40" t="s">
        <v>715</v>
      </c>
      <c r="BZ39" s="40" t="s">
        <v>716</v>
      </c>
      <c r="CA39" s="40" t="s">
        <v>717</v>
      </c>
      <c r="CB39" s="40" t="s">
        <v>718</v>
      </c>
      <c r="CC39" s="40" t="s">
        <v>719</v>
      </c>
      <c r="CD39" s="40" t="s">
        <v>720</v>
      </c>
      <c r="CE39" s="40" t="s">
        <v>721</v>
      </c>
      <c r="CF39" s="40" t="s">
        <v>722</v>
      </c>
      <c r="CG39" s="40" t="s">
        <v>400</v>
      </c>
      <c r="CH39" s="40" t="s">
        <v>723</v>
      </c>
      <c r="CI39" s="40" t="s">
        <v>724</v>
      </c>
    </row>
    <row r="40" spans="1:87" x14ac:dyDescent="0.2">
      <c r="A40" s="37">
        <v>28</v>
      </c>
      <c r="B40" s="37" t="s">
        <v>157</v>
      </c>
      <c r="C40" s="40" t="s">
        <v>107</v>
      </c>
      <c r="D40" s="40" t="s">
        <v>658</v>
      </c>
      <c r="E40" s="40" t="s">
        <v>659</v>
      </c>
      <c r="F40" s="40" t="s">
        <v>738</v>
      </c>
      <c r="G40" s="40" t="s">
        <v>661</v>
      </c>
      <c r="H40" s="40" t="s">
        <v>662</v>
      </c>
      <c r="I40" s="40" t="s">
        <v>662</v>
      </c>
      <c r="J40" s="40" t="s">
        <v>662</v>
      </c>
      <c r="K40" s="40" t="s">
        <v>663</v>
      </c>
      <c r="L40" s="40" t="s">
        <v>664</v>
      </c>
      <c r="M40" s="40" t="s">
        <v>665</v>
      </c>
      <c r="N40" s="40" t="s">
        <v>237</v>
      </c>
      <c r="O40" s="40" t="s">
        <v>667</v>
      </c>
      <c r="P40" s="37" t="s">
        <v>237</v>
      </c>
      <c r="Q40" s="40" t="s">
        <v>668</v>
      </c>
      <c r="R40" s="40" t="s">
        <v>669</v>
      </c>
      <c r="S40" s="40" t="s">
        <v>669</v>
      </c>
      <c r="T40" s="40" t="s">
        <v>670</v>
      </c>
      <c r="U40" s="40" t="s">
        <v>671</v>
      </c>
      <c r="V40" s="40" t="s">
        <v>671</v>
      </c>
      <c r="W40" s="40" t="s">
        <v>726</v>
      </c>
      <c r="X40" s="40" t="s">
        <v>672</v>
      </c>
      <c r="Y40" s="40" t="s">
        <v>727</v>
      </c>
      <c r="Z40" s="40" t="s">
        <v>673</v>
      </c>
      <c r="AA40" s="40" t="s">
        <v>674</v>
      </c>
      <c r="AB40" s="40" t="s">
        <v>675</v>
      </c>
      <c r="AC40" s="40" t="s">
        <v>676</v>
      </c>
      <c r="AD40" s="37" t="s">
        <v>677</v>
      </c>
      <c r="AE40" s="40" t="s">
        <v>678</v>
      </c>
      <c r="AF40" s="40" t="s">
        <v>679</v>
      </c>
      <c r="AG40" s="40" t="s">
        <v>368</v>
      </c>
      <c r="AH40" s="37" t="s">
        <v>772</v>
      </c>
      <c r="AI40" s="40" t="s">
        <v>739</v>
      </c>
      <c r="AJ40" s="40" t="s">
        <v>740</v>
      </c>
      <c r="AK40" s="40" t="s">
        <v>740</v>
      </c>
      <c r="AL40" s="37" t="s">
        <v>740</v>
      </c>
      <c r="AM40" s="40" t="s">
        <v>370</v>
      </c>
      <c r="AO40" s="40" t="s">
        <v>682</v>
      </c>
      <c r="AP40" s="40" t="s">
        <v>683</v>
      </c>
      <c r="AQ40" s="37" t="s">
        <v>682</v>
      </c>
      <c r="AR40" s="40" t="s">
        <v>684</v>
      </c>
      <c r="AS40" s="40" t="s">
        <v>742</v>
      </c>
      <c r="AT40" s="37" t="s">
        <v>743</v>
      </c>
      <c r="AU40" s="40" t="s">
        <v>687</v>
      </c>
      <c r="AV40" s="40" t="s">
        <v>688</v>
      </c>
      <c r="AW40" s="40" t="s">
        <v>689</v>
      </c>
      <c r="AX40" s="40" t="s">
        <v>690</v>
      </c>
      <c r="AZ40" s="40" t="s">
        <v>692</v>
      </c>
      <c r="BA40" s="40" t="s">
        <v>693</v>
      </c>
      <c r="BB40" s="40" t="s">
        <v>694</v>
      </c>
      <c r="BC40" s="40" t="s">
        <v>695</v>
      </c>
      <c r="BD40" s="40" t="s">
        <v>695</v>
      </c>
      <c r="BE40" s="40" t="s">
        <v>379</v>
      </c>
      <c r="BF40" s="40" t="s">
        <v>697</v>
      </c>
      <c r="BG40" s="40" t="s">
        <v>697</v>
      </c>
      <c r="BH40" s="40" t="s">
        <v>698</v>
      </c>
      <c r="BI40" s="40" t="s">
        <v>699</v>
      </c>
      <c r="BJ40" s="40" t="s">
        <v>700</v>
      </c>
      <c r="BL40" s="40" t="s">
        <v>702</v>
      </c>
      <c r="BM40" s="40" t="s">
        <v>733</v>
      </c>
      <c r="BN40" s="40" t="s">
        <v>734</v>
      </c>
      <c r="BO40" s="40" t="s">
        <v>705</v>
      </c>
      <c r="BP40" s="40" t="s">
        <v>706</v>
      </c>
      <c r="BQ40" s="40" t="s">
        <v>707</v>
      </c>
      <c r="BR40" s="40" t="s">
        <v>735</v>
      </c>
      <c r="BS40" s="40" t="s">
        <v>709</v>
      </c>
      <c r="BT40" s="40" t="s">
        <v>710</v>
      </c>
      <c r="BU40" s="40" t="s">
        <v>711</v>
      </c>
      <c r="BV40" s="37" t="s">
        <v>712</v>
      </c>
      <c r="BW40" s="40" t="s">
        <v>746</v>
      </c>
      <c r="BX40" s="40" t="s">
        <v>714</v>
      </c>
      <c r="BY40" s="40" t="s">
        <v>751</v>
      </c>
      <c r="BZ40" s="40" t="s">
        <v>716</v>
      </c>
      <c r="CA40" s="40" t="s">
        <v>717</v>
      </c>
      <c r="CB40" s="40" t="s">
        <v>782</v>
      </c>
      <c r="CD40" s="40" t="s">
        <v>720</v>
      </c>
      <c r="CE40" s="40" t="s">
        <v>721</v>
      </c>
      <c r="CF40" s="40" t="s">
        <v>722</v>
      </c>
      <c r="CG40" s="40" t="s">
        <v>400</v>
      </c>
      <c r="CH40" s="40" t="s">
        <v>723</v>
      </c>
      <c r="CI40" s="40" t="s">
        <v>724</v>
      </c>
    </row>
    <row r="41" spans="1:87" x14ac:dyDescent="0.2">
      <c r="A41" s="37">
        <v>29</v>
      </c>
      <c r="B41" s="37" t="s">
        <v>157</v>
      </c>
      <c r="C41" s="40" t="s">
        <v>108</v>
      </c>
      <c r="D41" s="40" t="s">
        <v>658</v>
      </c>
      <c r="E41" s="40" t="s">
        <v>659</v>
      </c>
      <c r="F41" s="40" t="s">
        <v>738</v>
      </c>
      <c r="G41" s="40" t="s">
        <v>661</v>
      </c>
      <c r="H41" s="40" t="s">
        <v>662</v>
      </c>
      <c r="I41" s="40" t="s">
        <v>662</v>
      </c>
      <c r="J41" s="40" t="s">
        <v>662</v>
      </c>
      <c r="K41" s="40" t="s">
        <v>663</v>
      </c>
      <c r="L41" s="40" t="s">
        <v>664</v>
      </c>
      <c r="M41" s="40" t="s">
        <v>665</v>
      </c>
      <c r="N41" s="40" t="s">
        <v>666</v>
      </c>
      <c r="O41" s="40" t="s">
        <v>667</v>
      </c>
      <c r="P41" s="37" t="s">
        <v>666</v>
      </c>
      <c r="Q41" s="40" t="s">
        <v>668</v>
      </c>
      <c r="R41" s="40" t="s">
        <v>669</v>
      </c>
      <c r="S41" s="40" t="s">
        <v>669</v>
      </c>
      <c r="T41" s="40" t="s">
        <v>181</v>
      </c>
      <c r="U41" s="40" t="s">
        <v>671</v>
      </c>
      <c r="V41" s="40" t="s">
        <v>671</v>
      </c>
      <c r="W41" s="40" t="s">
        <v>176</v>
      </c>
      <c r="X41" s="40" t="s">
        <v>672</v>
      </c>
      <c r="Y41" s="40" t="s">
        <v>727</v>
      </c>
      <c r="Z41" s="40" t="s">
        <v>673</v>
      </c>
      <c r="AA41" s="40" t="s">
        <v>674</v>
      </c>
      <c r="AB41" s="40" t="s">
        <v>675</v>
      </c>
      <c r="AC41" s="40" t="s">
        <v>676</v>
      </c>
      <c r="AD41" s="37" t="s">
        <v>677</v>
      </c>
      <c r="AE41" s="40" t="s">
        <v>678</v>
      </c>
      <c r="AF41" s="40" t="s">
        <v>679</v>
      </c>
      <c r="AG41" s="40" t="s">
        <v>679</v>
      </c>
      <c r="AH41" s="37" t="s">
        <v>679</v>
      </c>
      <c r="AI41" s="40" t="s">
        <v>680</v>
      </c>
      <c r="AJ41" s="40" t="s">
        <v>740</v>
      </c>
      <c r="AK41" s="40" t="s">
        <v>740</v>
      </c>
      <c r="AL41" s="37" t="s">
        <v>740</v>
      </c>
      <c r="AM41" s="40" t="s">
        <v>682</v>
      </c>
      <c r="AN41" s="40" t="s">
        <v>682</v>
      </c>
      <c r="AO41" s="40" t="s">
        <v>682</v>
      </c>
      <c r="AP41" s="40" t="s">
        <v>741</v>
      </c>
      <c r="AQ41" s="37" t="s">
        <v>682</v>
      </c>
      <c r="AR41" s="40" t="s">
        <v>684</v>
      </c>
      <c r="AS41" s="40" t="s">
        <v>742</v>
      </c>
      <c r="AT41" s="37" t="s">
        <v>743</v>
      </c>
      <c r="AU41" s="40" t="s">
        <v>768</v>
      </c>
      <c r="AV41" s="40" t="s">
        <v>688</v>
      </c>
      <c r="AW41" s="40" t="s">
        <v>689</v>
      </c>
      <c r="AX41" s="40" t="s">
        <v>690</v>
      </c>
      <c r="AY41" s="40" t="s">
        <v>691</v>
      </c>
      <c r="AZ41" s="40" t="s">
        <v>692</v>
      </c>
      <c r="BA41" s="40" t="s">
        <v>729</v>
      </c>
      <c r="BB41" s="40" t="s">
        <v>694</v>
      </c>
      <c r="BC41" s="40" t="s">
        <v>695</v>
      </c>
      <c r="BD41" s="40" t="s">
        <v>695</v>
      </c>
      <c r="BE41" s="40" t="s">
        <v>379</v>
      </c>
      <c r="BF41" s="40" t="s">
        <v>697</v>
      </c>
      <c r="BG41" s="40" t="s">
        <v>697</v>
      </c>
      <c r="BH41" s="40" t="s">
        <v>698</v>
      </c>
      <c r="BI41" s="40" t="s">
        <v>699</v>
      </c>
      <c r="BJ41" s="40" t="s">
        <v>700</v>
      </c>
      <c r="BK41" s="40" t="s">
        <v>701</v>
      </c>
      <c r="BL41" s="40" t="s">
        <v>702</v>
      </c>
      <c r="BM41" s="40" t="s">
        <v>789</v>
      </c>
      <c r="BN41" s="40" t="s">
        <v>790</v>
      </c>
      <c r="BO41" s="40" t="s">
        <v>705</v>
      </c>
      <c r="BP41" s="40" t="s">
        <v>706</v>
      </c>
      <c r="BQ41" s="40" t="s">
        <v>707</v>
      </c>
      <c r="BR41" s="40" t="s">
        <v>735</v>
      </c>
      <c r="BS41" s="40" t="s">
        <v>709</v>
      </c>
      <c r="BT41" s="40" t="s">
        <v>710</v>
      </c>
      <c r="BU41" s="40" t="s">
        <v>711</v>
      </c>
      <c r="BV41" s="37" t="s">
        <v>712</v>
      </c>
      <c r="BW41" s="40" t="s">
        <v>713</v>
      </c>
      <c r="BX41" s="40" t="s">
        <v>714</v>
      </c>
      <c r="BY41" s="40" t="s">
        <v>715</v>
      </c>
      <c r="BZ41" s="40" t="s">
        <v>716</v>
      </c>
      <c r="CA41" s="40" t="s">
        <v>760</v>
      </c>
      <c r="CB41" s="40" t="s">
        <v>795</v>
      </c>
      <c r="CC41" s="40" t="s">
        <v>719</v>
      </c>
      <c r="CD41" s="40" t="s">
        <v>720</v>
      </c>
      <c r="CE41" s="40" t="s">
        <v>721</v>
      </c>
      <c r="CF41" s="40" t="s">
        <v>722</v>
      </c>
      <c r="CG41" s="40" t="s">
        <v>400</v>
      </c>
      <c r="CH41" s="40" t="s">
        <v>723</v>
      </c>
      <c r="CI41" s="40" t="s">
        <v>724</v>
      </c>
    </row>
    <row r="42" spans="1:87" x14ac:dyDescent="0.2">
      <c r="A42" s="37">
        <v>30</v>
      </c>
      <c r="B42" s="37" t="s">
        <v>157</v>
      </c>
      <c r="C42" s="40" t="s">
        <v>109</v>
      </c>
      <c r="D42" s="40" t="s">
        <v>658</v>
      </c>
      <c r="E42" s="40" t="s">
        <v>659</v>
      </c>
      <c r="F42" s="40" t="s">
        <v>738</v>
      </c>
      <c r="G42" s="40" t="s">
        <v>661</v>
      </c>
      <c r="H42" s="40" t="s">
        <v>662</v>
      </c>
      <c r="I42" s="40" t="s">
        <v>662</v>
      </c>
      <c r="J42" s="40" t="s">
        <v>662</v>
      </c>
      <c r="K42" s="40" t="s">
        <v>663</v>
      </c>
      <c r="L42" s="40" t="s">
        <v>664</v>
      </c>
      <c r="M42" s="40" t="s">
        <v>665</v>
      </c>
      <c r="N42" s="40" t="s">
        <v>666</v>
      </c>
      <c r="O42" s="40" t="s">
        <v>667</v>
      </c>
      <c r="P42" s="37" t="s">
        <v>666</v>
      </c>
      <c r="Q42" s="40" t="s">
        <v>668</v>
      </c>
      <c r="R42" s="40" t="s">
        <v>669</v>
      </c>
      <c r="S42" s="40" t="s">
        <v>669</v>
      </c>
      <c r="T42" s="40" t="s">
        <v>181</v>
      </c>
      <c r="U42" s="40" t="s">
        <v>671</v>
      </c>
      <c r="V42" s="40" t="s">
        <v>671</v>
      </c>
      <c r="W42" s="40" t="s">
        <v>726</v>
      </c>
      <c r="X42" s="40" t="s">
        <v>672</v>
      </c>
      <c r="Y42" s="40" t="s">
        <v>727</v>
      </c>
      <c r="Z42" s="40" t="s">
        <v>673</v>
      </c>
      <c r="AA42" s="40" t="s">
        <v>674</v>
      </c>
      <c r="AB42" s="40" t="s">
        <v>675</v>
      </c>
      <c r="AC42" s="40" t="s">
        <v>676</v>
      </c>
      <c r="AD42" s="37" t="s">
        <v>677</v>
      </c>
      <c r="AE42" s="40" t="s">
        <v>678</v>
      </c>
      <c r="AF42" s="40" t="s">
        <v>679</v>
      </c>
      <c r="AG42" s="40" t="s">
        <v>679</v>
      </c>
      <c r="AH42" s="37" t="s">
        <v>679</v>
      </c>
      <c r="AI42" s="40" t="s">
        <v>680</v>
      </c>
      <c r="AJ42" s="40" t="s">
        <v>740</v>
      </c>
      <c r="AK42" s="40" t="s">
        <v>740</v>
      </c>
      <c r="AL42" s="37" t="s">
        <v>740</v>
      </c>
      <c r="AM42" s="40" t="s">
        <v>682</v>
      </c>
      <c r="AO42" s="40" t="s">
        <v>682</v>
      </c>
      <c r="AP42" s="40" t="s">
        <v>741</v>
      </c>
      <c r="AQ42" s="37" t="s">
        <v>682</v>
      </c>
      <c r="AR42" s="40" t="s">
        <v>684</v>
      </c>
      <c r="AS42" s="40" t="s">
        <v>742</v>
      </c>
      <c r="AT42" s="37" t="s">
        <v>743</v>
      </c>
      <c r="AU42" s="40" t="s">
        <v>768</v>
      </c>
      <c r="AV42" s="40" t="s">
        <v>752</v>
      </c>
      <c r="AW42" s="40" t="s">
        <v>689</v>
      </c>
      <c r="AX42" s="40" t="s">
        <v>690</v>
      </c>
      <c r="AZ42" s="40" t="s">
        <v>692</v>
      </c>
      <c r="BA42" s="40" t="s">
        <v>729</v>
      </c>
      <c r="BB42" s="40" t="s">
        <v>694</v>
      </c>
      <c r="BC42" s="40" t="s">
        <v>695</v>
      </c>
      <c r="BD42" s="40" t="s">
        <v>695</v>
      </c>
      <c r="BE42" s="40" t="s">
        <v>379</v>
      </c>
      <c r="BF42" s="40" t="s">
        <v>697</v>
      </c>
      <c r="BG42" s="40" t="s">
        <v>697</v>
      </c>
      <c r="BH42" s="40" t="s">
        <v>698</v>
      </c>
      <c r="BI42" s="40" t="s">
        <v>699</v>
      </c>
      <c r="BJ42" s="40" t="s">
        <v>700</v>
      </c>
      <c r="BL42" s="40" t="s">
        <v>702</v>
      </c>
      <c r="BM42" s="40" t="s">
        <v>733</v>
      </c>
      <c r="BN42" s="40" t="s">
        <v>734</v>
      </c>
      <c r="BO42" s="40" t="s">
        <v>705</v>
      </c>
      <c r="BP42" s="40" t="s">
        <v>706</v>
      </c>
      <c r="BQ42" s="40" t="s">
        <v>783</v>
      </c>
      <c r="BR42" s="40" t="s">
        <v>735</v>
      </c>
      <c r="BS42" s="40" t="s">
        <v>709</v>
      </c>
      <c r="BT42" s="40" t="s">
        <v>710</v>
      </c>
      <c r="BU42" s="40" t="s">
        <v>711</v>
      </c>
      <c r="BV42" s="37" t="s">
        <v>712</v>
      </c>
      <c r="BW42" s="40" t="s">
        <v>746</v>
      </c>
      <c r="BX42" s="40" t="s">
        <v>714</v>
      </c>
      <c r="BY42" s="40" t="s">
        <v>715</v>
      </c>
      <c r="BZ42" s="40" t="s">
        <v>716</v>
      </c>
      <c r="CA42" s="40" t="s">
        <v>717</v>
      </c>
      <c r="CB42" s="40" t="s">
        <v>718</v>
      </c>
      <c r="CD42" s="40" t="s">
        <v>720</v>
      </c>
      <c r="CE42" s="40" t="s">
        <v>721</v>
      </c>
      <c r="CF42" s="40" t="s">
        <v>722</v>
      </c>
      <c r="CG42" s="40" t="s">
        <v>400</v>
      </c>
      <c r="CH42" s="40" t="s">
        <v>723</v>
      </c>
      <c r="CI42" s="40" t="s">
        <v>724</v>
      </c>
    </row>
    <row r="43" spans="1:87" x14ac:dyDescent="0.2">
      <c r="A43" s="37">
        <v>31</v>
      </c>
      <c r="B43" s="37" t="s">
        <v>157</v>
      </c>
      <c r="C43" s="40" t="s">
        <v>110</v>
      </c>
      <c r="D43" s="40" t="s">
        <v>737</v>
      </c>
      <c r="E43" s="40" t="s">
        <v>766</v>
      </c>
      <c r="F43" s="40" t="s">
        <v>738</v>
      </c>
      <c r="G43" s="40" t="s">
        <v>661</v>
      </c>
      <c r="H43" s="40" t="s">
        <v>662</v>
      </c>
      <c r="I43" s="40" t="s">
        <v>662</v>
      </c>
      <c r="J43" s="40" t="s">
        <v>662</v>
      </c>
      <c r="K43" s="40" t="s">
        <v>663</v>
      </c>
      <c r="L43" s="40" t="s">
        <v>664</v>
      </c>
      <c r="M43" s="40" t="s">
        <v>665</v>
      </c>
      <c r="N43" s="40" t="s">
        <v>237</v>
      </c>
      <c r="O43" s="40" t="s">
        <v>667</v>
      </c>
      <c r="P43" s="37" t="s">
        <v>237</v>
      </c>
      <c r="Q43" s="40" t="s">
        <v>226</v>
      </c>
      <c r="R43" s="40" t="s">
        <v>669</v>
      </c>
      <c r="S43" s="40" t="s">
        <v>669</v>
      </c>
      <c r="T43" s="40" t="s">
        <v>181</v>
      </c>
      <c r="U43" s="40" t="s">
        <v>671</v>
      </c>
      <c r="V43" s="40" t="s">
        <v>671</v>
      </c>
      <c r="W43" s="40" t="s">
        <v>726</v>
      </c>
      <c r="X43" s="40" t="s">
        <v>202</v>
      </c>
      <c r="Y43" s="40" t="s">
        <v>727</v>
      </c>
      <c r="Z43" s="40" t="s">
        <v>673</v>
      </c>
      <c r="AA43" s="40" t="s">
        <v>674</v>
      </c>
      <c r="AB43" s="40" t="s">
        <v>675</v>
      </c>
      <c r="AC43" s="40" t="s">
        <v>676</v>
      </c>
      <c r="AD43" s="37" t="s">
        <v>677</v>
      </c>
      <c r="AE43" s="40" t="s">
        <v>678</v>
      </c>
      <c r="AF43" s="40" t="s">
        <v>679</v>
      </c>
      <c r="AG43" s="40" t="s">
        <v>679</v>
      </c>
      <c r="AH43" s="37" t="s">
        <v>679</v>
      </c>
      <c r="AI43" s="40" t="s">
        <v>739</v>
      </c>
      <c r="AJ43" s="40" t="s">
        <v>740</v>
      </c>
      <c r="AK43" s="40" t="s">
        <v>740</v>
      </c>
      <c r="AL43" s="37" t="s">
        <v>740</v>
      </c>
      <c r="AM43" s="40" t="s">
        <v>682</v>
      </c>
      <c r="AN43" s="40" t="s">
        <v>682</v>
      </c>
      <c r="AO43" s="40" t="s">
        <v>682</v>
      </c>
      <c r="AP43" s="40" t="s">
        <v>741</v>
      </c>
      <c r="AQ43" s="37" t="s">
        <v>682</v>
      </c>
      <c r="AR43" s="40" t="s">
        <v>684</v>
      </c>
      <c r="AS43" s="40" t="s">
        <v>742</v>
      </c>
      <c r="AT43" s="37" t="s">
        <v>743</v>
      </c>
      <c r="AU43" s="40" t="s">
        <v>687</v>
      </c>
      <c r="AV43" s="40" t="s">
        <v>688</v>
      </c>
      <c r="AW43" s="40" t="s">
        <v>773</v>
      </c>
      <c r="AX43" s="40" t="s">
        <v>690</v>
      </c>
      <c r="AY43" s="40" t="s">
        <v>691</v>
      </c>
      <c r="AZ43" s="40" t="s">
        <v>692</v>
      </c>
      <c r="BA43" s="40" t="s">
        <v>729</v>
      </c>
      <c r="BB43" s="40" t="s">
        <v>694</v>
      </c>
      <c r="BC43" s="40" t="s">
        <v>695</v>
      </c>
      <c r="BD43" s="40" t="s">
        <v>695</v>
      </c>
      <c r="BE43" s="40" t="s">
        <v>696</v>
      </c>
      <c r="BF43" s="40" t="s">
        <v>697</v>
      </c>
      <c r="BG43" s="40" t="s">
        <v>697</v>
      </c>
      <c r="BH43" s="40" t="s">
        <v>698</v>
      </c>
      <c r="BI43" s="40" t="s">
        <v>699</v>
      </c>
      <c r="BJ43" s="40" t="s">
        <v>700</v>
      </c>
      <c r="BK43" s="40" t="s">
        <v>701</v>
      </c>
      <c r="BL43" s="40" t="s">
        <v>702</v>
      </c>
      <c r="BM43" s="40" t="s">
        <v>703</v>
      </c>
      <c r="BN43" s="40" t="s">
        <v>704</v>
      </c>
      <c r="BO43" s="40" t="s">
        <v>705</v>
      </c>
      <c r="BP43" s="40" t="s">
        <v>706</v>
      </c>
      <c r="BQ43" s="40" t="s">
        <v>707</v>
      </c>
      <c r="BR43" s="40" t="s">
        <v>735</v>
      </c>
      <c r="BS43" s="40" t="s">
        <v>709</v>
      </c>
      <c r="BT43" s="40" t="s">
        <v>710</v>
      </c>
      <c r="BU43" s="40" t="s">
        <v>711</v>
      </c>
      <c r="BV43" s="37" t="s">
        <v>712</v>
      </c>
      <c r="BW43" s="40" t="s">
        <v>713</v>
      </c>
      <c r="BX43" s="40" t="s">
        <v>714</v>
      </c>
      <c r="BY43" s="40" t="s">
        <v>715</v>
      </c>
      <c r="BZ43" s="40" t="s">
        <v>716</v>
      </c>
      <c r="CA43" s="40" t="s">
        <v>717</v>
      </c>
      <c r="CB43" s="40" t="s">
        <v>718</v>
      </c>
      <c r="CC43" s="40" t="s">
        <v>719</v>
      </c>
      <c r="CD43" s="40" t="s">
        <v>720</v>
      </c>
      <c r="CE43" s="40" t="s">
        <v>721</v>
      </c>
      <c r="CF43" s="40" t="s">
        <v>722</v>
      </c>
      <c r="CG43" s="40" t="s">
        <v>400</v>
      </c>
      <c r="CH43" s="40" t="s">
        <v>723</v>
      </c>
      <c r="CI43" s="40" t="s">
        <v>752</v>
      </c>
    </row>
    <row r="44" spans="1:87" x14ac:dyDescent="0.2">
      <c r="A44" s="37">
        <v>32</v>
      </c>
      <c r="B44" s="37" t="s">
        <v>157</v>
      </c>
      <c r="C44" s="40" t="s">
        <v>114</v>
      </c>
      <c r="D44" s="40" t="s">
        <v>658</v>
      </c>
      <c r="E44" s="40" t="s">
        <v>766</v>
      </c>
      <c r="F44" s="40" t="s">
        <v>738</v>
      </c>
      <c r="G44" s="40" t="s">
        <v>661</v>
      </c>
      <c r="H44" s="40" t="s">
        <v>662</v>
      </c>
      <c r="I44" s="40" t="s">
        <v>662</v>
      </c>
      <c r="J44" s="40" t="s">
        <v>662</v>
      </c>
      <c r="K44" s="40" t="s">
        <v>663</v>
      </c>
      <c r="L44" s="40" t="s">
        <v>664</v>
      </c>
      <c r="M44" s="40" t="s">
        <v>665</v>
      </c>
      <c r="N44" s="40" t="s">
        <v>237</v>
      </c>
      <c r="O44" s="40" t="s">
        <v>747</v>
      </c>
      <c r="P44" s="37" t="s">
        <v>666</v>
      </c>
      <c r="Q44" s="40" t="s">
        <v>226</v>
      </c>
      <c r="R44" s="40" t="s">
        <v>669</v>
      </c>
      <c r="S44" s="40" t="s">
        <v>669</v>
      </c>
      <c r="T44" s="40" t="s">
        <v>670</v>
      </c>
      <c r="U44" s="40" t="s">
        <v>671</v>
      </c>
      <c r="V44" s="40" t="s">
        <v>671</v>
      </c>
      <c r="W44" s="40" t="s">
        <v>726</v>
      </c>
      <c r="X44" s="40" t="s">
        <v>202</v>
      </c>
      <c r="Y44" s="40" t="s">
        <v>727</v>
      </c>
      <c r="Z44" s="40" t="s">
        <v>748</v>
      </c>
      <c r="AA44" s="40" t="s">
        <v>674</v>
      </c>
      <c r="AB44" s="40" t="s">
        <v>675</v>
      </c>
      <c r="AC44" s="40" t="s">
        <v>676</v>
      </c>
      <c r="AD44" s="37" t="s">
        <v>677</v>
      </c>
      <c r="AE44" s="40" t="s">
        <v>678</v>
      </c>
      <c r="AF44" s="40" t="s">
        <v>679</v>
      </c>
      <c r="AG44" s="40" t="s">
        <v>679</v>
      </c>
      <c r="AH44" s="37" t="s">
        <v>679</v>
      </c>
      <c r="AI44" s="40" t="s">
        <v>739</v>
      </c>
      <c r="AJ44" s="40" t="s">
        <v>740</v>
      </c>
      <c r="AK44" s="40" t="s">
        <v>740</v>
      </c>
      <c r="AL44" s="37" t="s">
        <v>740</v>
      </c>
      <c r="AM44" s="40" t="s">
        <v>682</v>
      </c>
      <c r="AN44" s="40" t="s">
        <v>682</v>
      </c>
      <c r="AO44" s="40" t="s">
        <v>682</v>
      </c>
      <c r="AP44" s="40" t="s">
        <v>741</v>
      </c>
      <c r="AQ44" s="37" t="s">
        <v>682</v>
      </c>
      <c r="AR44" s="40" t="s">
        <v>684</v>
      </c>
      <c r="AS44" s="40" t="s">
        <v>742</v>
      </c>
      <c r="AT44" s="37" t="s">
        <v>743</v>
      </c>
      <c r="AU44" s="40" t="s">
        <v>687</v>
      </c>
      <c r="AV44" s="40" t="s">
        <v>688</v>
      </c>
      <c r="AW44" s="40" t="s">
        <v>689</v>
      </c>
      <c r="AX44" s="40" t="s">
        <v>690</v>
      </c>
      <c r="AY44" s="40" t="s">
        <v>691</v>
      </c>
      <c r="AZ44" s="40" t="s">
        <v>692</v>
      </c>
      <c r="BA44" s="40" t="s">
        <v>759</v>
      </c>
      <c r="BB44" s="40" t="s">
        <v>694</v>
      </c>
      <c r="BC44" s="40" t="s">
        <v>695</v>
      </c>
      <c r="BD44" s="40" t="s">
        <v>695</v>
      </c>
      <c r="BE44" s="40" t="s">
        <v>379</v>
      </c>
      <c r="BF44" s="40" t="s">
        <v>697</v>
      </c>
      <c r="BG44" s="40" t="s">
        <v>697</v>
      </c>
      <c r="BH44" s="40" t="s">
        <v>698</v>
      </c>
      <c r="BI44" s="40" t="s">
        <v>699</v>
      </c>
      <c r="BJ44" s="40" t="s">
        <v>745</v>
      </c>
      <c r="BK44" s="40" t="s">
        <v>701</v>
      </c>
      <c r="BL44" s="40" t="s">
        <v>702</v>
      </c>
      <c r="BM44" s="40" t="s">
        <v>703</v>
      </c>
      <c r="BN44" s="40" t="s">
        <v>704</v>
      </c>
      <c r="BO44" s="40" t="s">
        <v>705</v>
      </c>
      <c r="BP44" s="40" t="s">
        <v>706</v>
      </c>
      <c r="BQ44" s="40" t="s">
        <v>707</v>
      </c>
      <c r="BR44" s="40" t="s">
        <v>735</v>
      </c>
      <c r="BS44" s="40" t="s">
        <v>709</v>
      </c>
      <c r="BT44" s="40" t="s">
        <v>764</v>
      </c>
      <c r="BU44" s="40" t="s">
        <v>765</v>
      </c>
      <c r="BV44" s="37" t="s">
        <v>765</v>
      </c>
      <c r="BW44" s="40" t="s">
        <v>713</v>
      </c>
      <c r="BX44" s="40" t="s">
        <v>714</v>
      </c>
      <c r="BY44" s="40" t="s">
        <v>715</v>
      </c>
      <c r="BZ44" s="40" t="s">
        <v>716</v>
      </c>
      <c r="CA44" s="40" t="s">
        <v>717</v>
      </c>
      <c r="CB44" s="40" t="s">
        <v>718</v>
      </c>
      <c r="CC44" s="40" t="s">
        <v>719</v>
      </c>
      <c r="CD44" s="40" t="s">
        <v>720</v>
      </c>
      <c r="CE44" s="40" t="s">
        <v>721</v>
      </c>
      <c r="CF44" s="40" t="s">
        <v>722</v>
      </c>
      <c r="CG44" s="40" t="s">
        <v>400</v>
      </c>
      <c r="CH44" s="40" t="s">
        <v>723</v>
      </c>
      <c r="CI44" s="40" t="s">
        <v>724</v>
      </c>
    </row>
    <row r="45" spans="1:87" x14ac:dyDescent="0.2">
      <c r="A45" s="37">
        <v>33</v>
      </c>
      <c r="B45" s="37" t="s">
        <v>157</v>
      </c>
      <c r="C45" s="40" t="s">
        <v>117</v>
      </c>
      <c r="D45" s="40" t="s">
        <v>658</v>
      </c>
      <c r="E45" s="40" t="s">
        <v>766</v>
      </c>
      <c r="F45" s="40" t="s">
        <v>738</v>
      </c>
      <c r="G45" s="40" t="s">
        <v>661</v>
      </c>
      <c r="H45" s="40" t="s">
        <v>662</v>
      </c>
      <c r="I45" s="40" t="s">
        <v>662</v>
      </c>
      <c r="J45" s="40" t="s">
        <v>662</v>
      </c>
      <c r="K45" s="40" t="s">
        <v>663</v>
      </c>
      <c r="L45" s="40" t="s">
        <v>664</v>
      </c>
      <c r="M45" s="40" t="s">
        <v>665</v>
      </c>
      <c r="N45" s="40" t="s">
        <v>666</v>
      </c>
      <c r="O45" s="40" t="s">
        <v>667</v>
      </c>
      <c r="P45" s="37" t="s">
        <v>666</v>
      </c>
      <c r="Q45" s="40" t="s">
        <v>668</v>
      </c>
      <c r="R45" s="40" t="s">
        <v>669</v>
      </c>
      <c r="S45" s="40" t="s">
        <v>669</v>
      </c>
      <c r="T45" s="40" t="s">
        <v>670</v>
      </c>
      <c r="U45" s="40" t="s">
        <v>671</v>
      </c>
      <c r="V45" s="40" t="s">
        <v>671</v>
      </c>
      <c r="W45" s="40" t="s">
        <v>726</v>
      </c>
      <c r="X45" s="40" t="s">
        <v>202</v>
      </c>
      <c r="Y45" s="40" t="s">
        <v>727</v>
      </c>
      <c r="Z45" s="40" t="s">
        <v>673</v>
      </c>
      <c r="AA45" s="40" t="s">
        <v>674</v>
      </c>
      <c r="AB45" s="40" t="s">
        <v>675</v>
      </c>
      <c r="AC45" s="40" t="s">
        <v>676</v>
      </c>
      <c r="AD45" s="37" t="s">
        <v>677</v>
      </c>
      <c r="AE45" s="40" t="s">
        <v>678</v>
      </c>
      <c r="AF45" s="40" t="s">
        <v>679</v>
      </c>
      <c r="AG45" s="40" t="s">
        <v>368</v>
      </c>
      <c r="AH45" s="37" t="s">
        <v>772</v>
      </c>
      <c r="AI45" s="40" t="s">
        <v>739</v>
      </c>
      <c r="AJ45" s="40" t="s">
        <v>740</v>
      </c>
      <c r="AK45" s="40" t="s">
        <v>740</v>
      </c>
      <c r="AL45" s="37" t="s">
        <v>740</v>
      </c>
      <c r="AM45" s="40" t="s">
        <v>370</v>
      </c>
      <c r="AN45" s="40" t="s">
        <v>370</v>
      </c>
      <c r="AO45" s="40" t="s">
        <v>370</v>
      </c>
      <c r="AP45" s="40" t="s">
        <v>683</v>
      </c>
      <c r="AQ45" s="37" t="s">
        <v>370</v>
      </c>
      <c r="AR45" s="40" t="s">
        <v>684</v>
      </c>
      <c r="AS45" s="40" t="s">
        <v>685</v>
      </c>
      <c r="AT45" s="37" t="s">
        <v>686</v>
      </c>
      <c r="AU45" s="40" t="s">
        <v>768</v>
      </c>
      <c r="AV45" s="40" t="s">
        <v>688</v>
      </c>
      <c r="AW45" s="40" t="s">
        <v>689</v>
      </c>
      <c r="AX45" s="40" t="s">
        <v>690</v>
      </c>
      <c r="AY45" s="40" t="s">
        <v>691</v>
      </c>
      <c r="AZ45" s="40" t="s">
        <v>692</v>
      </c>
      <c r="BA45" s="40" t="s">
        <v>729</v>
      </c>
      <c r="BB45" s="40" t="s">
        <v>377</v>
      </c>
      <c r="BC45" s="40" t="s">
        <v>695</v>
      </c>
      <c r="BD45" s="40" t="s">
        <v>695</v>
      </c>
      <c r="BE45" s="40" t="s">
        <v>696</v>
      </c>
      <c r="BF45" s="40" t="s">
        <v>697</v>
      </c>
      <c r="BG45" s="40" t="s">
        <v>697</v>
      </c>
      <c r="BH45" s="40" t="s">
        <v>763</v>
      </c>
      <c r="BI45" s="40" t="s">
        <v>699</v>
      </c>
      <c r="BJ45" s="40" t="s">
        <v>700</v>
      </c>
      <c r="BK45" s="40" t="s">
        <v>701</v>
      </c>
      <c r="BL45" s="40" t="s">
        <v>702</v>
      </c>
      <c r="BM45" s="40" t="s">
        <v>733</v>
      </c>
      <c r="BN45" s="40" t="s">
        <v>734</v>
      </c>
      <c r="BO45" s="40" t="s">
        <v>705</v>
      </c>
      <c r="BP45" s="40" t="s">
        <v>706</v>
      </c>
      <c r="BQ45" s="40" t="s">
        <v>707</v>
      </c>
      <c r="BR45" s="40" t="s">
        <v>735</v>
      </c>
      <c r="BS45" s="40" t="s">
        <v>709</v>
      </c>
      <c r="BT45" s="40" t="s">
        <v>710</v>
      </c>
      <c r="BU45" s="40" t="s">
        <v>711</v>
      </c>
      <c r="BV45" s="37" t="s">
        <v>712</v>
      </c>
      <c r="BW45" s="40" t="s">
        <v>713</v>
      </c>
      <c r="BX45" s="40" t="s">
        <v>714</v>
      </c>
      <c r="BY45" s="40" t="s">
        <v>751</v>
      </c>
      <c r="BZ45" s="40" t="s">
        <v>716</v>
      </c>
      <c r="CA45" s="40" t="s">
        <v>717</v>
      </c>
      <c r="CB45" s="40" t="s">
        <v>718</v>
      </c>
      <c r="CC45" s="40" t="s">
        <v>752</v>
      </c>
      <c r="CD45" s="40" t="s">
        <v>720</v>
      </c>
      <c r="CE45" s="40" t="s">
        <v>721</v>
      </c>
      <c r="CF45" s="40" t="s">
        <v>722</v>
      </c>
      <c r="CG45" s="40" t="s">
        <v>400</v>
      </c>
      <c r="CH45" s="40" t="s">
        <v>723</v>
      </c>
      <c r="CI45" s="40" t="s">
        <v>724</v>
      </c>
    </row>
    <row r="46" spans="1:87" x14ac:dyDescent="0.2">
      <c r="A46" s="37">
        <v>34</v>
      </c>
      <c r="B46" s="37" t="s">
        <v>157</v>
      </c>
      <c r="C46" s="40" t="s">
        <v>119</v>
      </c>
      <c r="D46" s="40" t="s">
        <v>658</v>
      </c>
      <c r="E46" s="40" t="s">
        <v>766</v>
      </c>
      <c r="F46" s="40" t="s">
        <v>738</v>
      </c>
      <c r="G46" s="40" t="s">
        <v>661</v>
      </c>
      <c r="H46" s="40" t="s">
        <v>662</v>
      </c>
      <c r="I46" s="40" t="s">
        <v>662</v>
      </c>
      <c r="J46" s="40" t="s">
        <v>662</v>
      </c>
      <c r="K46" s="40" t="s">
        <v>663</v>
      </c>
      <c r="L46" s="40" t="s">
        <v>664</v>
      </c>
      <c r="M46" s="40" t="s">
        <v>665</v>
      </c>
      <c r="N46" s="40" t="s">
        <v>237</v>
      </c>
      <c r="O46" s="40" t="s">
        <v>747</v>
      </c>
      <c r="P46" s="37" t="s">
        <v>666</v>
      </c>
      <c r="Q46" s="40" t="s">
        <v>226</v>
      </c>
      <c r="R46" s="40" t="s">
        <v>669</v>
      </c>
      <c r="S46" s="40" t="s">
        <v>669</v>
      </c>
      <c r="T46" s="40" t="s">
        <v>181</v>
      </c>
      <c r="U46" s="40" t="s">
        <v>671</v>
      </c>
      <c r="V46" s="40" t="s">
        <v>671</v>
      </c>
      <c r="W46" s="40" t="s">
        <v>726</v>
      </c>
      <c r="X46" s="40" t="s">
        <v>672</v>
      </c>
      <c r="Y46" s="40" t="s">
        <v>727</v>
      </c>
      <c r="Z46" s="40" t="s">
        <v>673</v>
      </c>
      <c r="AA46" s="40" t="s">
        <v>674</v>
      </c>
      <c r="AB46" s="40" t="s">
        <v>674</v>
      </c>
      <c r="AC46" s="40" t="s">
        <v>767</v>
      </c>
      <c r="AD46" s="37" t="s">
        <v>674</v>
      </c>
      <c r="AE46" s="40" t="s">
        <v>678</v>
      </c>
      <c r="AF46" s="40" t="s">
        <v>679</v>
      </c>
      <c r="AG46" s="40" t="s">
        <v>679</v>
      </c>
      <c r="AH46" s="37" t="s">
        <v>679</v>
      </c>
      <c r="AI46" s="40" t="s">
        <v>680</v>
      </c>
      <c r="AJ46" s="40" t="s">
        <v>740</v>
      </c>
      <c r="AK46" s="40" t="s">
        <v>740</v>
      </c>
      <c r="AL46" s="37" t="s">
        <v>740</v>
      </c>
      <c r="AM46" s="40" t="s">
        <v>682</v>
      </c>
      <c r="AN46" s="40" t="s">
        <v>682</v>
      </c>
      <c r="AO46" s="40" t="s">
        <v>682</v>
      </c>
      <c r="AP46" s="40" t="s">
        <v>741</v>
      </c>
      <c r="AQ46" s="37" t="s">
        <v>682</v>
      </c>
      <c r="AR46" s="40" t="s">
        <v>684</v>
      </c>
      <c r="AS46" s="40" t="s">
        <v>742</v>
      </c>
      <c r="AT46" s="37" t="s">
        <v>743</v>
      </c>
      <c r="AU46" s="40" t="s">
        <v>687</v>
      </c>
      <c r="AV46" s="40" t="s">
        <v>688</v>
      </c>
      <c r="AW46" s="40" t="s">
        <v>773</v>
      </c>
      <c r="AX46" s="40" t="s">
        <v>796</v>
      </c>
      <c r="AY46" s="40" t="s">
        <v>691</v>
      </c>
      <c r="AZ46" s="40" t="s">
        <v>692</v>
      </c>
      <c r="BA46" s="40" t="s">
        <v>729</v>
      </c>
      <c r="BB46" s="40" t="s">
        <v>694</v>
      </c>
      <c r="BC46" s="40" t="s">
        <v>695</v>
      </c>
      <c r="BD46" s="40" t="s">
        <v>695</v>
      </c>
      <c r="BE46" s="40" t="s">
        <v>379</v>
      </c>
      <c r="BF46" s="40" t="s">
        <v>732</v>
      </c>
      <c r="BG46" s="40" t="s">
        <v>732</v>
      </c>
      <c r="BH46" s="40" t="s">
        <v>763</v>
      </c>
      <c r="BI46" s="40" t="s">
        <v>699</v>
      </c>
      <c r="BJ46" s="40" t="s">
        <v>700</v>
      </c>
      <c r="BK46" s="40" t="s">
        <v>701</v>
      </c>
      <c r="BL46" s="40" t="s">
        <v>702</v>
      </c>
      <c r="BM46" s="40" t="s">
        <v>703</v>
      </c>
      <c r="BN46" s="40" t="s">
        <v>704</v>
      </c>
      <c r="BO46" s="40" t="s">
        <v>705</v>
      </c>
      <c r="BP46" s="40" t="s">
        <v>706</v>
      </c>
      <c r="BQ46" s="40" t="s">
        <v>707</v>
      </c>
      <c r="BR46" s="40" t="s">
        <v>735</v>
      </c>
      <c r="BS46" s="40" t="s">
        <v>709</v>
      </c>
      <c r="BT46" s="40" t="s">
        <v>764</v>
      </c>
      <c r="BU46" s="40" t="s">
        <v>765</v>
      </c>
      <c r="BV46" s="37" t="s">
        <v>765</v>
      </c>
      <c r="BW46" s="40" t="s">
        <v>713</v>
      </c>
      <c r="BX46" s="40" t="s">
        <v>714</v>
      </c>
      <c r="BY46" s="40" t="s">
        <v>751</v>
      </c>
      <c r="BZ46" s="40" t="s">
        <v>716</v>
      </c>
      <c r="CA46" s="40" t="s">
        <v>717</v>
      </c>
      <c r="CB46" s="40" t="s">
        <v>797</v>
      </c>
      <c r="CC46" s="40" t="s">
        <v>719</v>
      </c>
      <c r="CD46" s="40" t="s">
        <v>720</v>
      </c>
      <c r="CE46" s="40" t="s">
        <v>721</v>
      </c>
      <c r="CF46" s="40" t="s">
        <v>722</v>
      </c>
      <c r="CG46" s="40" t="s">
        <v>400</v>
      </c>
      <c r="CH46" s="40" t="s">
        <v>723</v>
      </c>
      <c r="CI46" s="40" t="s">
        <v>724</v>
      </c>
    </row>
    <row r="47" spans="1:87" x14ac:dyDescent="0.2">
      <c r="A47" s="37">
        <v>35</v>
      </c>
      <c r="B47" s="37" t="s">
        <v>157</v>
      </c>
      <c r="C47" s="40" t="s">
        <v>121</v>
      </c>
      <c r="D47" s="40" t="s">
        <v>658</v>
      </c>
      <c r="E47" s="40" t="s">
        <v>766</v>
      </c>
      <c r="F47" s="40" t="s">
        <v>738</v>
      </c>
      <c r="G47" s="40" t="s">
        <v>661</v>
      </c>
      <c r="H47" s="40" t="s">
        <v>662</v>
      </c>
      <c r="I47" s="40" t="s">
        <v>662</v>
      </c>
      <c r="J47" s="40" t="s">
        <v>662</v>
      </c>
      <c r="K47" s="40" t="s">
        <v>663</v>
      </c>
      <c r="L47" s="40" t="s">
        <v>205</v>
      </c>
      <c r="M47" s="40" t="s">
        <v>665</v>
      </c>
      <c r="N47" s="40" t="s">
        <v>237</v>
      </c>
      <c r="O47" s="40" t="s">
        <v>747</v>
      </c>
      <c r="P47" s="37" t="s">
        <v>666</v>
      </c>
      <c r="Q47" s="40" t="s">
        <v>793</v>
      </c>
      <c r="R47" s="40" t="s">
        <v>669</v>
      </c>
      <c r="S47" s="40" t="s">
        <v>669</v>
      </c>
      <c r="T47" s="40" t="s">
        <v>181</v>
      </c>
      <c r="U47" s="40" t="s">
        <v>671</v>
      </c>
      <c r="V47" s="40" t="s">
        <v>671</v>
      </c>
      <c r="W47" s="40" t="s">
        <v>726</v>
      </c>
      <c r="X47" s="40" t="s">
        <v>672</v>
      </c>
      <c r="Y47" s="40" t="s">
        <v>727</v>
      </c>
      <c r="Z47" s="40" t="s">
        <v>748</v>
      </c>
      <c r="AA47" s="40" t="s">
        <v>674</v>
      </c>
      <c r="AB47" s="40" t="s">
        <v>674</v>
      </c>
      <c r="AC47" s="40" t="s">
        <v>767</v>
      </c>
      <c r="AD47" s="37" t="s">
        <v>674</v>
      </c>
      <c r="AE47" s="40" t="s">
        <v>678</v>
      </c>
      <c r="AF47" s="40" t="s">
        <v>679</v>
      </c>
      <c r="AG47" s="40" t="s">
        <v>679</v>
      </c>
      <c r="AH47" s="37" t="s">
        <v>679</v>
      </c>
      <c r="AI47" s="40" t="s">
        <v>680</v>
      </c>
      <c r="AJ47" s="40" t="s">
        <v>740</v>
      </c>
      <c r="AK47" s="40" t="s">
        <v>740</v>
      </c>
      <c r="AL47" s="37" t="s">
        <v>740</v>
      </c>
      <c r="AM47" s="40" t="s">
        <v>682</v>
      </c>
      <c r="AN47" s="40" t="s">
        <v>682</v>
      </c>
      <c r="AO47" s="40" t="s">
        <v>682</v>
      </c>
      <c r="AP47" s="40" t="s">
        <v>741</v>
      </c>
      <c r="AQ47" s="37" t="s">
        <v>682</v>
      </c>
      <c r="AR47" s="40" t="s">
        <v>684</v>
      </c>
      <c r="AS47" s="40" t="s">
        <v>742</v>
      </c>
      <c r="AT47" s="37" t="s">
        <v>743</v>
      </c>
      <c r="AU47" s="40" t="s">
        <v>687</v>
      </c>
      <c r="AV47" s="40" t="s">
        <v>688</v>
      </c>
      <c r="AW47" s="40" t="s">
        <v>773</v>
      </c>
      <c r="AX47" s="40" t="s">
        <v>690</v>
      </c>
      <c r="AY47" s="40" t="s">
        <v>691</v>
      </c>
      <c r="AZ47" s="40" t="s">
        <v>692</v>
      </c>
      <c r="BA47" s="40" t="s">
        <v>729</v>
      </c>
      <c r="BB47" s="40" t="s">
        <v>694</v>
      </c>
      <c r="BC47" s="40" t="s">
        <v>695</v>
      </c>
      <c r="BD47" s="40" t="s">
        <v>695</v>
      </c>
      <c r="BE47" s="40" t="s">
        <v>696</v>
      </c>
      <c r="BF47" s="40" t="s">
        <v>732</v>
      </c>
      <c r="BG47" s="40" t="s">
        <v>732</v>
      </c>
      <c r="BH47" s="40" t="s">
        <v>763</v>
      </c>
      <c r="BI47" s="40" t="s">
        <v>699</v>
      </c>
      <c r="BJ47" s="40" t="s">
        <v>700</v>
      </c>
      <c r="BK47" s="40" t="s">
        <v>701</v>
      </c>
      <c r="BL47" s="40" t="s">
        <v>702</v>
      </c>
      <c r="BM47" s="40" t="s">
        <v>703</v>
      </c>
      <c r="BN47" s="40" t="s">
        <v>704</v>
      </c>
      <c r="BO47" s="40" t="s">
        <v>705</v>
      </c>
      <c r="BP47" s="40" t="s">
        <v>798</v>
      </c>
      <c r="BQ47" s="40" t="s">
        <v>707</v>
      </c>
      <c r="BR47" s="40" t="s">
        <v>735</v>
      </c>
      <c r="BS47" s="40" t="s">
        <v>709</v>
      </c>
      <c r="BT47" s="40" t="s">
        <v>710</v>
      </c>
      <c r="BU47" s="40" t="s">
        <v>765</v>
      </c>
      <c r="BV47" s="37" t="s">
        <v>799</v>
      </c>
      <c r="BW47" s="40" t="s">
        <v>746</v>
      </c>
      <c r="BX47" s="40" t="s">
        <v>714</v>
      </c>
      <c r="BY47" s="40" t="s">
        <v>715</v>
      </c>
      <c r="BZ47" s="40" t="s">
        <v>716</v>
      </c>
      <c r="CA47" s="40" t="s">
        <v>717</v>
      </c>
      <c r="CB47" s="40" t="s">
        <v>718</v>
      </c>
      <c r="CC47" s="40" t="s">
        <v>719</v>
      </c>
      <c r="CD47" s="40" t="s">
        <v>720</v>
      </c>
      <c r="CE47" s="40" t="s">
        <v>721</v>
      </c>
      <c r="CF47" s="40" t="s">
        <v>722</v>
      </c>
      <c r="CG47" s="40" t="s">
        <v>400</v>
      </c>
      <c r="CH47" s="40" t="s">
        <v>723</v>
      </c>
      <c r="CI47" s="40" t="s">
        <v>724</v>
      </c>
    </row>
    <row r="48" spans="1:87" x14ac:dyDescent="0.2">
      <c r="A48" s="37">
        <v>36</v>
      </c>
      <c r="B48" s="37" t="s">
        <v>157</v>
      </c>
      <c r="C48" s="40" t="s">
        <v>59</v>
      </c>
      <c r="D48" s="40" t="s">
        <v>658</v>
      </c>
      <c r="E48" s="40" t="s">
        <v>766</v>
      </c>
      <c r="F48" s="40" t="s">
        <v>660</v>
      </c>
      <c r="G48" s="40" t="s">
        <v>661</v>
      </c>
      <c r="H48" s="40" t="s">
        <v>662</v>
      </c>
      <c r="I48" s="40" t="s">
        <v>662</v>
      </c>
      <c r="J48" s="40" t="s">
        <v>662</v>
      </c>
      <c r="K48" s="40" t="s">
        <v>663</v>
      </c>
      <c r="L48" s="40" t="s">
        <v>664</v>
      </c>
      <c r="M48" s="40" t="s">
        <v>665</v>
      </c>
      <c r="N48" s="40" t="s">
        <v>666</v>
      </c>
      <c r="O48" s="40" t="s">
        <v>667</v>
      </c>
      <c r="P48" s="37" t="s">
        <v>666</v>
      </c>
      <c r="Q48" s="40" t="s">
        <v>226</v>
      </c>
      <c r="R48" s="40" t="s">
        <v>669</v>
      </c>
      <c r="S48" s="40" t="s">
        <v>669</v>
      </c>
      <c r="T48" s="40" t="s">
        <v>181</v>
      </c>
      <c r="U48" s="40" t="s">
        <v>671</v>
      </c>
      <c r="V48" s="40" t="s">
        <v>671</v>
      </c>
      <c r="W48" s="40" t="s">
        <v>176</v>
      </c>
      <c r="X48" s="40" t="s">
        <v>672</v>
      </c>
      <c r="Y48" s="40" t="s">
        <v>727</v>
      </c>
      <c r="Z48" s="40" t="s">
        <v>673</v>
      </c>
      <c r="AA48" s="40" t="s">
        <v>675</v>
      </c>
      <c r="AB48" s="40" t="s">
        <v>674</v>
      </c>
      <c r="AC48" s="40" t="s">
        <v>676</v>
      </c>
      <c r="AD48" s="37" t="s">
        <v>677</v>
      </c>
      <c r="AE48" s="40" t="s">
        <v>678</v>
      </c>
      <c r="AF48" s="40" t="s">
        <v>679</v>
      </c>
      <c r="AG48" s="40" t="s">
        <v>679</v>
      </c>
      <c r="AH48" s="37" t="s">
        <v>679</v>
      </c>
      <c r="AI48" s="40" t="s">
        <v>680</v>
      </c>
      <c r="AJ48" s="40" t="s">
        <v>681</v>
      </c>
      <c r="AK48" s="40" t="s">
        <v>681</v>
      </c>
      <c r="AL48" s="37" t="s">
        <v>681</v>
      </c>
      <c r="AM48" s="40" t="s">
        <v>682</v>
      </c>
      <c r="AN48" s="40" t="s">
        <v>682</v>
      </c>
      <c r="AO48" s="40" t="s">
        <v>682</v>
      </c>
      <c r="AP48" s="40" t="s">
        <v>683</v>
      </c>
      <c r="AQ48" s="37" t="s">
        <v>682</v>
      </c>
      <c r="AR48" s="40" t="s">
        <v>684</v>
      </c>
      <c r="AS48" s="40" t="s">
        <v>742</v>
      </c>
      <c r="AT48" s="37" t="s">
        <v>743</v>
      </c>
      <c r="AU48" s="40" t="s">
        <v>687</v>
      </c>
      <c r="AV48" s="40" t="s">
        <v>688</v>
      </c>
      <c r="AW48" s="40" t="s">
        <v>773</v>
      </c>
      <c r="AX48" s="40" t="s">
        <v>690</v>
      </c>
      <c r="AY48" s="40" t="s">
        <v>691</v>
      </c>
      <c r="AZ48" s="40" t="s">
        <v>692</v>
      </c>
      <c r="BA48" s="40" t="s">
        <v>693</v>
      </c>
      <c r="BB48" s="40" t="s">
        <v>694</v>
      </c>
      <c r="BC48" s="40" t="s">
        <v>695</v>
      </c>
      <c r="BD48" s="40" t="s">
        <v>695</v>
      </c>
      <c r="BE48" s="40" t="s">
        <v>379</v>
      </c>
      <c r="BF48" s="40" t="s">
        <v>732</v>
      </c>
      <c r="BG48" s="40" t="s">
        <v>732</v>
      </c>
      <c r="BH48" s="40" t="s">
        <v>763</v>
      </c>
      <c r="BI48" s="40" t="s">
        <v>699</v>
      </c>
      <c r="BJ48" s="40" t="s">
        <v>700</v>
      </c>
      <c r="BK48" s="40" t="s">
        <v>701</v>
      </c>
      <c r="BL48" s="40" t="s">
        <v>702</v>
      </c>
      <c r="BM48" s="40" t="s">
        <v>703</v>
      </c>
      <c r="BN48" s="40" t="s">
        <v>704</v>
      </c>
      <c r="BO48" s="40" t="s">
        <v>705</v>
      </c>
      <c r="BP48" s="40" t="s">
        <v>706</v>
      </c>
      <c r="BQ48" s="40" t="s">
        <v>707</v>
      </c>
      <c r="BR48" s="40" t="s">
        <v>735</v>
      </c>
      <c r="BS48" s="40" t="s">
        <v>709</v>
      </c>
      <c r="BT48" s="40" t="s">
        <v>710</v>
      </c>
      <c r="BU48" s="40" t="s">
        <v>711</v>
      </c>
      <c r="BV48" s="37" t="s">
        <v>712</v>
      </c>
      <c r="BW48" s="40" t="s">
        <v>713</v>
      </c>
      <c r="BX48" s="40" t="s">
        <v>714</v>
      </c>
      <c r="BY48" s="40" t="s">
        <v>715</v>
      </c>
      <c r="BZ48" s="40" t="s">
        <v>716</v>
      </c>
      <c r="CA48" s="40" t="s">
        <v>717</v>
      </c>
      <c r="CB48" s="40" t="s">
        <v>718</v>
      </c>
      <c r="CC48" s="40" t="s">
        <v>719</v>
      </c>
      <c r="CD48" s="40" t="s">
        <v>720</v>
      </c>
      <c r="CE48" s="40" t="s">
        <v>721</v>
      </c>
      <c r="CF48" s="40" t="s">
        <v>722</v>
      </c>
      <c r="CG48" s="40" t="s">
        <v>400</v>
      </c>
      <c r="CH48" s="40" t="s">
        <v>723</v>
      </c>
      <c r="CI48" s="40" t="s">
        <v>724</v>
      </c>
    </row>
    <row r="49" spans="1:87" x14ac:dyDescent="0.2">
      <c r="A49" s="37">
        <v>37</v>
      </c>
      <c r="B49" s="37" t="s">
        <v>157</v>
      </c>
      <c r="C49" s="40" t="s">
        <v>123</v>
      </c>
      <c r="D49" s="40" t="s">
        <v>658</v>
      </c>
      <c r="E49" s="40" t="s">
        <v>766</v>
      </c>
      <c r="F49" s="40" t="s">
        <v>738</v>
      </c>
      <c r="G49" s="40" t="s">
        <v>661</v>
      </c>
      <c r="H49" s="40" t="s">
        <v>662</v>
      </c>
      <c r="I49" s="40" t="s">
        <v>662</v>
      </c>
      <c r="J49" s="40" t="s">
        <v>662</v>
      </c>
      <c r="K49" s="40" t="s">
        <v>663</v>
      </c>
      <c r="L49" s="40" t="s">
        <v>664</v>
      </c>
      <c r="M49" s="40" t="s">
        <v>359</v>
      </c>
      <c r="N49" s="40" t="s">
        <v>237</v>
      </c>
      <c r="O49" s="40" t="s">
        <v>667</v>
      </c>
      <c r="P49" s="37" t="s">
        <v>237</v>
      </c>
      <c r="Q49" s="40" t="s">
        <v>226</v>
      </c>
      <c r="R49" s="40" t="s">
        <v>669</v>
      </c>
      <c r="S49" s="40" t="s">
        <v>669</v>
      </c>
      <c r="T49" s="40" t="s">
        <v>181</v>
      </c>
      <c r="U49" s="40" t="s">
        <v>671</v>
      </c>
      <c r="V49" s="40" t="s">
        <v>671</v>
      </c>
      <c r="W49" s="40" t="s">
        <v>726</v>
      </c>
      <c r="X49" s="40" t="s">
        <v>202</v>
      </c>
      <c r="Y49" s="40" t="s">
        <v>727</v>
      </c>
      <c r="Z49" s="40" t="s">
        <v>673</v>
      </c>
      <c r="AA49" s="40" t="s">
        <v>674</v>
      </c>
      <c r="AB49" s="40" t="s">
        <v>675</v>
      </c>
      <c r="AC49" s="40" t="s">
        <v>676</v>
      </c>
      <c r="AD49" s="37" t="s">
        <v>677</v>
      </c>
      <c r="AE49" s="40" t="s">
        <v>678</v>
      </c>
      <c r="AF49" s="40" t="s">
        <v>679</v>
      </c>
      <c r="AG49" s="40" t="s">
        <v>368</v>
      </c>
      <c r="AH49" s="37" t="s">
        <v>772</v>
      </c>
      <c r="AI49" s="40" t="s">
        <v>680</v>
      </c>
      <c r="AJ49" s="40" t="s">
        <v>681</v>
      </c>
      <c r="AK49" s="40" t="s">
        <v>681</v>
      </c>
      <c r="AL49" s="37" t="s">
        <v>681</v>
      </c>
      <c r="AM49" s="40" t="s">
        <v>682</v>
      </c>
      <c r="AN49" s="40" t="s">
        <v>682</v>
      </c>
      <c r="AO49" s="40" t="s">
        <v>682</v>
      </c>
      <c r="AP49" s="40" t="s">
        <v>741</v>
      </c>
      <c r="AQ49" s="37" t="s">
        <v>682</v>
      </c>
      <c r="AR49" s="40" t="s">
        <v>684</v>
      </c>
      <c r="AS49" s="40" t="s">
        <v>742</v>
      </c>
      <c r="AT49" s="37" t="s">
        <v>743</v>
      </c>
      <c r="AU49" s="40" t="s">
        <v>768</v>
      </c>
      <c r="AV49" s="40" t="s">
        <v>688</v>
      </c>
      <c r="AW49" s="40" t="s">
        <v>773</v>
      </c>
      <c r="AX49" s="40" t="s">
        <v>690</v>
      </c>
      <c r="AY49" s="40" t="s">
        <v>691</v>
      </c>
      <c r="AZ49" s="40" t="s">
        <v>692</v>
      </c>
      <c r="BA49" s="40" t="s">
        <v>693</v>
      </c>
      <c r="BB49" s="40" t="s">
        <v>694</v>
      </c>
      <c r="BC49" s="40" t="s">
        <v>695</v>
      </c>
      <c r="BD49" s="40" t="s">
        <v>695</v>
      </c>
      <c r="BE49" s="40" t="s">
        <v>730</v>
      </c>
      <c r="BF49" s="40" t="s">
        <v>697</v>
      </c>
      <c r="BG49" s="40" t="s">
        <v>697</v>
      </c>
      <c r="BH49" s="40" t="s">
        <v>698</v>
      </c>
      <c r="BI49" s="40" t="s">
        <v>699</v>
      </c>
      <c r="BJ49" s="40" t="s">
        <v>700</v>
      </c>
      <c r="BK49" s="40" t="s">
        <v>701</v>
      </c>
      <c r="BL49" s="40" t="s">
        <v>702</v>
      </c>
      <c r="BM49" s="40" t="s">
        <v>703</v>
      </c>
      <c r="BN49" s="40" t="s">
        <v>704</v>
      </c>
      <c r="BO49" s="40" t="s">
        <v>705</v>
      </c>
      <c r="BP49" s="40" t="s">
        <v>706</v>
      </c>
      <c r="BQ49" s="40" t="s">
        <v>707</v>
      </c>
      <c r="BR49" s="40" t="s">
        <v>735</v>
      </c>
      <c r="BS49" s="40" t="s">
        <v>709</v>
      </c>
      <c r="BT49" s="40" t="s">
        <v>710</v>
      </c>
      <c r="BU49" s="40" t="s">
        <v>711</v>
      </c>
      <c r="BV49" s="37" t="s">
        <v>712</v>
      </c>
      <c r="BW49" s="40" t="s">
        <v>713</v>
      </c>
      <c r="BX49" s="40" t="s">
        <v>714</v>
      </c>
      <c r="BY49" s="40" t="s">
        <v>715</v>
      </c>
      <c r="BZ49" s="40" t="s">
        <v>716</v>
      </c>
      <c r="CA49" s="40" t="s">
        <v>717</v>
      </c>
      <c r="CB49" s="40" t="s">
        <v>718</v>
      </c>
      <c r="CC49" s="40" t="s">
        <v>719</v>
      </c>
      <c r="CD49" s="40" t="s">
        <v>720</v>
      </c>
      <c r="CE49" s="40" t="s">
        <v>721</v>
      </c>
      <c r="CF49" s="40" t="s">
        <v>722</v>
      </c>
      <c r="CG49" s="40" t="s">
        <v>400</v>
      </c>
      <c r="CH49" s="40" t="s">
        <v>723</v>
      </c>
      <c r="CI49" s="40" t="s">
        <v>724</v>
      </c>
    </row>
    <row r="50" spans="1:87" x14ac:dyDescent="0.2">
      <c r="A50" s="37">
        <v>38</v>
      </c>
      <c r="B50" s="37" t="s">
        <v>157</v>
      </c>
      <c r="C50" s="40" t="s">
        <v>61</v>
      </c>
      <c r="D50" s="40" t="s">
        <v>775</v>
      </c>
      <c r="E50" s="40" t="s">
        <v>766</v>
      </c>
      <c r="F50" s="40" t="s">
        <v>738</v>
      </c>
      <c r="G50" s="40" t="s">
        <v>661</v>
      </c>
      <c r="H50" s="40" t="s">
        <v>662</v>
      </c>
      <c r="I50" s="40" t="s">
        <v>662</v>
      </c>
      <c r="J50" s="40" t="s">
        <v>662</v>
      </c>
      <c r="K50" s="40" t="s">
        <v>663</v>
      </c>
      <c r="L50" s="40" t="s">
        <v>664</v>
      </c>
      <c r="M50" s="40" t="s">
        <v>665</v>
      </c>
      <c r="N50" s="40" t="s">
        <v>237</v>
      </c>
      <c r="O50" s="40" t="s">
        <v>747</v>
      </c>
      <c r="P50" s="37" t="s">
        <v>666</v>
      </c>
      <c r="Q50" s="40" t="s">
        <v>226</v>
      </c>
      <c r="R50" s="40" t="s">
        <v>669</v>
      </c>
      <c r="S50" s="40" t="s">
        <v>669</v>
      </c>
      <c r="T50" s="40" t="s">
        <v>181</v>
      </c>
      <c r="U50" s="40" t="s">
        <v>671</v>
      </c>
      <c r="V50" s="40" t="s">
        <v>671</v>
      </c>
      <c r="W50" s="40" t="s">
        <v>176</v>
      </c>
      <c r="X50" s="40" t="s">
        <v>672</v>
      </c>
      <c r="Y50" s="40" t="s">
        <v>727</v>
      </c>
      <c r="Z50" s="40" t="s">
        <v>673</v>
      </c>
      <c r="AA50" s="40" t="s">
        <v>674</v>
      </c>
      <c r="AB50" s="40" t="s">
        <v>675</v>
      </c>
      <c r="AC50" s="40" t="s">
        <v>676</v>
      </c>
      <c r="AD50" s="37" t="s">
        <v>677</v>
      </c>
      <c r="AE50" s="40" t="s">
        <v>678</v>
      </c>
      <c r="AF50" s="40" t="s">
        <v>679</v>
      </c>
      <c r="AG50" s="40" t="s">
        <v>679</v>
      </c>
      <c r="AH50" s="37" t="s">
        <v>679</v>
      </c>
      <c r="AI50" s="40" t="s">
        <v>680</v>
      </c>
      <c r="AJ50" s="40" t="s">
        <v>740</v>
      </c>
      <c r="AK50" s="40" t="s">
        <v>740</v>
      </c>
      <c r="AL50" s="37" t="s">
        <v>740</v>
      </c>
      <c r="AM50" s="40" t="s">
        <v>682</v>
      </c>
      <c r="AN50" s="40" t="s">
        <v>682</v>
      </c>
      <c r="AO50" s="40" t="s">
        <v>682</v>
      </c>
      <c r="AP50" s="40" t="s">
        <v>683</v>
      </c>
      <c r="AQ50" s="37" t="s">
        <v>682</v>
      </c>
      <c r="AR50" s="40" t="s">
        <v>684</v>
      </c>
      <c r="AS50" s="40" t="s">
        <v>685</v>
      </c>
      <c r="AT50" s="37" t="s">
        <v>686</v>
      </c>
      <c r="AU50" s="40" t="s">
        <v>768</v>
      </c>
      <c r="AV50" s="40" t="s">
        <v>688</v>
      </c>
      <c r="AW50" s="40" t="s">
        <v>773</v>
      </c>
      <c r="AX50" s="40" t="s">
        <v>690</v>
      </c>
      <c r="AY50" s="40" t="s">
        <v>691</v>
      </c>
      <c r="AZ50" s="40" t="s">
        <v>692</v>
      </c>
      <c r="BA50" s="40" t="s">
        <v>693</v>
      </c>
      <c r="BB50" s="40" t="s">
        <v>694</v>
      </c>
      <c r="BC50" s="40" t="s">
        <v>695</v>
      </c>
      <c r="BD50" s="40" t="s">
        <v>695</v>
      </c>
      <c r="BE50" s="40" t="s">
        <v>379</v>
      </c>
      <c r="BF50" s="40" t="s">
        <v>697</v>
      </c>
      <c r="BG50" s="40" t="s">
        <v>697</v>
      </c>
      <c r="BH50" s="40" t="s">
        <v>698</v>
      </c>
      <c r="BI50" s="40" t="s">
        <v>699</v>
      </c>
      <c r="BJ50" s="40" t="s">
        <v>700</v>
      </c>
      <c r="BK50" s="40" t="s">
        <v>701</v>
      </c>
      <c r="BL50" s="40" t="s">
        <v>702</v>
      </c>
      <c r="BM50" s="40" t="s">
        <v>703</v>
      </c>
      <c r="BN50" s="40" t="s">
        <v>704</v>
      </c>
      <c r="BO50" s="40" t="s">
        <v>705</v>
      </c>
      <c r="BP50" s="40" t="s">
        <v>706</v>
      </c>
      <c r="BQ50" s="40" t="s">
        <v>783</v>
      </c>
      <c r="BR50" s="40" t="s">
        <v>708</v>
      </c>
      <c r="BS50" s="40" t="s">
        <v>709</v>
      </c>
      <c r="BT50" s="40" t="s">
        <v>764</v>
      </c>
      <c r="BU50" s="40" t="s">
        <v>765</v>
      </c>
      <c r="BV50" s="37" t="s">
        <v>765</v>
      </c>
      <c r="BW50" s="40" t="s">
        <v>713</v>
      </c>
      <c r="BX50" s="40" t="s">
        <v>714</v>
      </c>
      <c r="BY50" s="40" t="s">
        <v>715</v>
      </c>
      <c r="BZ50" s="40" t="s">
        <v>716</v>
      </c>
      <c r="CA50" s="40" t="s">
        <v>717</v>
      </c>
      <c r="CB50" s="40" t="s">
        <v>718</v>
      </c>
      <c r="CC50" s="40" t="s">
        <v>719</v>
      </c>
      <c r="CD50" s="40" t="s">
        <v>720</v>
      </c>
      <c r="CE50" s="40" t="s">
        <v>721</v>
      </c>
      <c r="CF50" s="40" t="s">
        <v>722</v>
      </c>
      <c r="CG50" s="40" t="s">
        <v>400</v>
      </c>
      <c r="CH50" s="40" t="s">
        <v>723</v>
      </c>
      <c r="CI50" s="40" t="s">
        <v>724</v>
      </c>
    </row>
    <row r="51" spans="1:87" x14ac:dyDescent="0.2">
      <c r="A51" s="37">
        <v>39</v>
      </c>
      <c r="B51" s="37" t="s">
        <v>157</v>
      </c>
      <c r="C51" s="40" t="s">
        <v>800</v>
      </c>
      <c r="D51" s="40" t="s">
        <v>658</v>
      </c>
      <c r="E51" s="40" t="s">
        <v>766</v>
      </c>
      <c r="F51" s="40" t="s">
        <v>738</v>
      </c>
      <c r="G51" s="40" t="s">
        <v>661</v>
      </c>
      <c r="H51" s="40" t="s">
        <v>662</v>
      </c>
      <c r="I51" s="40" t="s">
        <v>662</v>
      </c>
      <c r="J51" s="40" t="s">
        <v>357</v>
      </c>
      <c r="K51" s="40" t="s">
        <v>663</v>
      </c>
      <c r="L51" s="40" t="s">
        <v>664</v>
      </c>
      <c r="M51" s="40" t="s">
        <v>665</v>
      </c>
      <c r="N51" s="40" t="s">
        <v>666</v>
      </c>
      <c r="O51" s="40" t="s">
        <v>667</v>
      </c>
      <c r="P51" s="37" t="s">
        <v>666</v>
      </c>
      <c r="Q51" s="40" t="s">
        <v>668</v>
      </c>
      <c r="R51" s="40" t="s">
        <v>669</v>
      </c>
      <c r="S51" s="40" t="s">
        <v>669</v>
      </c>
      <c r="T51" s="40" t="s">
        <v>670</v>
      </c>
      <c r="U51" s="40" t="s">
        <v>671</v>
      </c>
      <c r="V51" s="40" t="s">
        <v>671</v>
      </c>
      <c r="W51" s="40" t="s">
        <v>176</v>
      </c>
      <c r="X51" s="40" t="s">
        <v>672</v>
      </c>
      <c r="Y51" s="40" t="s">
        <v>727</v>
      </c>
      <c r="Z51" s="40" t="s">
        <v>673</v>
      </c>
      <c r="AA51" s="40" t="s">
        <v>674</v>
      </c>
      <c r="AB51" s="40" t="s">
        <v>675</v>
      </c>
      <c r="AC51" s="40" t="s">
        <v>676</v>
      </c>
      <c r="AD51" s="37" t="s">
        <v>677</v>
      </c>
      <c r="AE51" s="40" t="s">
        <v>678</v>
      </c>
      <c r="AF51" s="40" t="s">
        <v>679</v>
      </c>
      <c r="AG51" s="40" t="s">
        <v>679</v>
      </c>
      <c r="AH51" s="37" t="s">
        <v>679</v>
      </c>
      <c r="AI51" s="40" t="s">
        <v>680</v>
      </c>
      <c r="AJ51" s="40" t="s">
        <v>681</v>
      </c>
      <c r="AK51" s="40" t="s">
        <v>681</v>
      </c>
      <c r="AL51" s="37" t="s">
        <v>681</v>
      </c>
      <c r="AM51" s="40" t="s">
        <v>682</v>
      </c>
      <c r="AN51" s="40" t="s">
        <v>682</v>
      </c>
      <c r="AO51" s="40" t="s">
        <v>682</v>
      </c>
      <c r="AP51" s="40" t="s">
        <v>683</v>
      </c>
      <c r="AQ51" s="37" t="s">
        <v>682</v>
      </c>
      <c r="AR51" s="40" t="s">
        <v>684</v>
      </c>
      <c r="AS51" s="40" t="s">
        <v>685</v>
      </c>
      <c r="AT51" s="37" t="s">
        <v>686</v>
      </c>
      <c r="AU51" s="40" t="s">
        <v>768</v>
      </c>
      <c r="AV51" s="40" t="s">
        <v>762</v>
      </c>
      <c r="AW51" s="40" t="s">
        <v>689</v>
      </c>
      <c r="AX51" s="40" t="s">
        <v>690</v>
      </c>
      <c r="AY51" s="40" t="s">
        <v>691</v>
      </c>
      <c r="AZ51" s="40" t="s">
        <v>692</v>
      </c>
      <c r="BA51" s="40" t="s">
        <v>693</v>
      </c>
      <c r="BB51" s="40" t="s">
        <v>377</v>
      </c>
      <c r="BC51" s="40" t="s">
        <v>695</v>
      </c>
      <c r="BD51" s="40" t="s">
        <v>695</v>
      </c>
      <c r="BE51" s="40" t="s">
        <v>379</v>
      </c>
      <c r="BF51" s="40" t="s">
        <v>697</v>
      </c>
      <c r="BG51" s="40" t="s">
        <v>697</v>
      </c>
      <c r="BH51" s="40" t="s">
        <v>698</v>
      </c>
      <c r="BI51" s="40" t="s">
        <v>699</v>
      </c>
      <c r="BJ51" s="40" t="s">
        <v>700</v>
      </c>
      <c r="BK51" s="40" t="s">
        <v>701</v>
      </c>
      <c r="BL51" s="40" t="s">
        <v>702</v>
      </c>
      <c r="BM51" s="40" t="s">
        <v>703</v>
      </c>
      <c r="BN51" s="40" t="s">
        <v>704</v>
      </c>
      <c r="BO51" s="40" t="s">
        <v>705</v>
      </c>
      <c r="BP51" s="40" t="s">
        <v>706</v>
      </c>
      <c r="BQ51" s="40" t="s">
        <v>707</v>
      </c>
      <c r="BR51" s="40" t="s">
        <v>735</v>
      </c>
      <c r="BS51" s="40" t="s">
        <v>709</v>
      </c>
      <c r="BT51" s="40" t="s">
        <v>710</v>
      </c>
      <c r="BU51" s="40" t="s">
        <v>711</v>
      </c>
      <c r="BV51" s="37" t="s">
        <v>712</v>
      </c>
      <c r="BW51" s="40" t="s">
        <v>713</v>
      </c>
      <c r="BX51" s="40" t="s">
        <v>714</v>
      </c>
      <c r="BY51" s="40" t="s">
        <v>751</v>
      </c>
      <c r="BZ51" s="40" t="s">
        <v>716</v>
      </c>
      <c r="CA51" s="40" t="s">
        <v>717</v>
      </c>
      <c r="CB51" s="40" t="s">
        <v>718</v>
      </c>
      <c r="CC51" s="40" t="s">
        <v>719</v>
      </c>
      <c r="CD51" s="40" t="s">
        <v>720</v>
      </c>
      <c r="CE51" s="40" t="s">
        <v>721</v>
      </c>
      <c r="CF51" s="40" t="s">
        <v>722</v>
      </c>
      <c r="CG51" s="40" t="s">
        <v>400</v>
      </c>
      <c r="CH51" s="40" t="s">
        <v>723</v>
      </c>
      <c r="CI51" s="40" t="s">
        <v>724</v>
      </c>
    </row>
    <row r="52" spans="1:87" x14ac:dyDescent="0.2">
      <c r="A52" s="37">
        <v>40</v>
      </c>
      <c r="B52" s="37" t="s">
        <v>157</v>
      </c>
      <c r="C52" s="40" t="s">
        <v>801</v>
      </c>
      <c r="D52" s="40" t="s">
        <v>775</v>
      </c>
      <c r="E52" s="40" t="s">
        <v>802</v>
      </c>
      <c r="F52" s="40" t="s">
        <v>738</v>
      </c>
      <c r="G52" s="40" t="s">
        <v>661</v>
      </c>
      <c r="H52" s="40" t="s">
        <v>662</v>
      </c>
      <c r="I52" s="40" t="s">
        <v>662</v>
      </c>
      <c r="J52" s="40" t="s">
        <v>662</v>
      </c>
      <c r="K52" s="40" t="s">
        <v>663</v>
      </c>
      <c r="L52" s="40" t="s">
        <v>664</v>
      </c>
      <c r="M52" s="40" t="s">
        <v>665</v>
      </c>
      <c r="N52" s="40" t="s">
        <v>237</v>
      </c>
      <c r="O52" s="40" t="s">
        <v>747</v>
      </c>
      <c r="P52" s="37" t="s">
        <v>666</v>
      </c>
      <c r="Q52" s="40" t="s">
        <v>226</v>
      </c>
      <c r="R52" s="40" t="s">
        <v>669</v>
      </c>
      <c r="S52" s="40" t="s">
        <v>669</v>
      </c>
      <c r="T52" s="40" t="s">
        <v>670</v>
      </c>
      <c r="U52" s="40" t="s">
        <v>671</v>
      </c>
      <c r="V52" s="40" t="s">
        <v>671</v>
      </c>
      <c r="W52" s="40" t="s">
        <v>726</v>
      </c>
      <c r="X52" s="40" t="s">
        <v>202</v>
      </c>
      <c r="Y52" s="40" t="s">
        <v>727</v>
      </c>
      <c r="Z52" s="40" t="s">
        <v>673</v>
      </c>
      <c r="AA52" s="40" t="s">
        <v>755</v>
      </c>
      <c r="AB52" s="40" t="s">
        <v>675</v>
      </c>
      <c r="AC52" s="40" t="s">
        <v>676</v>
      </c>
      <c r="AD52" s="37" t="s">
        <v>677</v>
      </c>
      <c r="AE52" s="40" t="s">
        <v>678</v>
      </c>
      <c r="AF52" s="40" t="s">
        <v>679</v>
      </c>
      <c r="AG52" s="40" t="s">
        <v>679</v>
      </c>
      <c r="AH52" s="37" t="s">
        <v>679</v>
      </c>
      <c r="AI52" s="40" t="s">
        <v>680</v>
      </c>
      <c r="AJ52" s="40" t="s">
        <v>681</v>
      </c>
      <c r="AK52" s="40" t="s">
        <v>740</v>
      </c>
      <c r="AL52" s="37" t="s">
        <v>681</v>
      </c>
      <c r="AM52" s="40" t="s">
        <v>682</v>
      </c>
      <c r="AN52" s="40" t="s">
        <v>682</v>
      </c>
      <c r="AO52" s="40" t="s">
        <v>682</v>
      </c>
      <c r="AP52" s="40" t="s">
        <v>683</v>
      </c>
      <c r="AQ52" s="37" t="s">
        <v>682</v>
      </c>
      <c r="AR52" s="40" t="s">
        <v>684</v>
      </c>
      <c r="AS52" s="40" t="s">
        <v>742</v>
      </c>
      <c r="AT52" s="37" t="s">
        <v>743</v>
      </c>
      <c r="AU52" s="40" t="s">
        <v>687</v>
      </c>
      <c r="AV52" s="40" t="s">
        <v>752</v>
      </c>
      <c r="AW52" s="40" t="s">
        <v>758</v>
      </c>
      <c r="AX52" s="40" t="s">
        <v>690</v>
      </c>
      <c r="AY52" s="40" t="s">
        <v>691</v>
      </c>
      <c r="AZ52" s="40" t="s">
        <v>692</v>
      </c>
      <c r="BA52" s="40" t="s">
        <v>693</v>
      </c>
      <c r="BB52" s="40" t="s">
        <v>694</v>
      </c>
      <c r="BC52" s="40" t="s">
        <v>695</v>
      </c>
      <c r="BD52" s="40" t="s">
        <v>779</v>
      </c>
      <c r="BE52" s="40" t="s">
        <v>379</v>
      </c>
      <c r="BF52" s="40" t="s">
        <v>731</v>
      </c>
      <c r="BG52" s="40" t="s">
        <v>732</v>
      </c>
      <c r="BH52" s="40" t="s">
        <v>763</v>
      </c>
      <c r="BI52" s="40" t="s">
        <v>699</v>
      </c>
      <c r="BJ52" s="40" t="s">
        <v>700</v>
      </c>
      <c r="BK52" s="40" t="s">
        <v>701</v>
      </c>
      <c r="BL52" s="40" t="s">
        <v>702</v>
      </c>
      <c r="BM52" s="40" t="s">
        <v>703</v>
      </c>
      <c r="BN52" s="40" t="s">
        <v>704</v>
      </c>
      <c r="BO52" s="40" t="s">
        <v>705</v>
      </c>
      <c r="BP52" s="40" t="s">
        <v>706</v>
      </c>
      <c r="BQ52" s="40" t="s">
        <v>707</v>
      </c>
      <c r="BR52" s="40" t="s">
        <v>735</v>
      </c>
      <c r="BS52" s="40" t="s">
        <v>709</v>
      </c>
      <c r="BT52" s="40" t="s">
        <v>764</v>
      </c>
      <c r="BU52" s="40" t="s">
        <v>765</v>
      </c>
      <c r="BV52" s="37" t="s">
        <v>765</v>
      </c>
      <c r="BW52" s="40" t="s">
        <v>713</v>
      </c>
      <c r="BX52" s="40" t="s">
        <v>714</v>
      </c>
      <c r="BY52" s="40" t="s">
        <v>751</v>
      </c>
      <c r="BZ52" s="40" t="s">
        <v>716</v>
      </c>
      <c r="CA52" s="40" t="s">
        <v>717</v>
      </c>
      <c r="CB52" s="40" t="s">
        <v>718</v>
      </c>
      <c r="CC52" s="40" t="s">
        <v>787</v>
      </c>
      <c r="CD52" s="40" t="s">
        <v>720</v>
      </c>
      <c r="CE52" s="40" t="s">
        <v>398</v>
      </c>
      <c r="CF52" s="40" t="s">
        <v>803</v>
      </c>
      <c r="CG52" s="40" t="s">
        <v>400</v>
      </c>
      <c r="CH52" s="40" t="s">
        <v>723</v>
      </c>
      <c r="CI52" s="40" t="s">
        <v>724</v>
      </c>
    </row>
    <row r="53" spans="1:87" x14ac:dyDescent="0.2">
      <c r="A53" s="37">
        <v>41</v>
      </c>
      <c r="B53" s="37" t="s">
        <v>157</v>
      </c>
      <c r="C53" s="40" t="s">
        <v>64</v>
      </c>
      <c r="D53" s="40" t="s">
        <v>658</v>
      </c>
      <c r="E53" s="40" t="s">
        <v>766</v>
      </c>
      <c r="F53" s="40" t="s">
        <v>738</v>
      </c>
      <c r="G53" s="40" t="s">
        <v>661</v>
      </c>
      <c r="H53" s="40" t="s">
        <v>662</v>
      </c>
      <c r="I53" s="40" t="s">
        <v>662</v>
      </c>
      <c r="J53" s="40" t="s">
        <v>662</v>
      </c>
      <c r="K53" s="40" t="s">
        <v>663</v>
      </c>
      <c r="L53" s="40" t="s">
        <v>664</v>
      </c>
      <c r="M53" s="40" t="s">
        <v>665</v>
      </c>
      <c r="N53" s="40" t="s">
        <v>237</v>
      </c>
      <c r="O53" s="40" t="s">
        <v>747</v>
      </c>
      <c r="P53" s="37" t="s">
        <v>666</v>
      </c>
      <c r="Q53" s="40" t="s">
        <v>226</v>
      </c>
      <c r="R53" s="40" t="s">
        <v>669</v>
      </c>
      <c r="S53" s="40" t="s">
        <v>669</v>
      </c>
      <c r="T53" s="40" t="s">
        <v>754</v>
      </c>
      <c r="U53" s="40" t="s">
        <v>671</v>
      </c>
      <c r="V53" s="40" t="s">
        <v>671</v>
      </c>
      <c r="W53" s="40" t="s">
        <v>726</v>
      </c>
      <c r="X53" s="40" t="s">
        <v>804</v>
      </c>
      <c r="Y53" s="40" t="s">
        <v>727</v>
      </c>
      <c r="Z53" s="40" t="s">
        <v>673</v>
      </c>
      <c r="AA53" s="40" t="s">
        <v>674</v>
      </c>
      <c r="AB53" s="40" t="s">
        <v>675</v>
      </c>
      <c r="AC53" s="40" t="s">
        <v>676</v>
      </c>
      <c r="AD53" s="37" t="s">
        <v>677</v>
      </c>
      <c r="AE53" s="40" t="s">
        <v>678</v>
      </c>
      <c r="AF53" s="40" t="s">
        <v>679</v>
      </c>
      <c r="AG53" s="40" t="s">
        <v>679</v>
      </c>
      <c r="AH53" s="37" t="s">
        <v>679</v>
      </c>
      <c r="AI53" s="40" t="s">
        <v>680</v>
      </c>
      <c r="AJ53" s="40" t="s">
        <v>681</v>
      </c>
      <c r="AK53" s="40" t="s">
        <v>681</v>
      </c>
      <c r="AL53" s="37" t="s">
        <v>681</v>
      </c>
      <c r="AM53" s="40" t="s">
        <v>682</v>
      </c>
      <c r="AN53" s="40" t="s">
        <v>682</v>
      </c>
      <c r="AO53" s="40" t="s">
        <v>682</v>
      </c>
      <c r="AP53" s="40" t="s">
        <v>683</v>
      </c>
      <c r="AQ53" s="37" t="s">
        <v>682</v>
      </c>
      <c r="AR53" s="40" t="s">
        <v>684</v>
      </c>
      <c r="AS53" s="40" t="s">
        <v>742</v>
      </c>
      <c r="AT53" s="37" t="s">
        <v>743</v>
      </c>
      <c r="AU53" s="40" t="s">
        <v>744</v>
      </c>
      <c r="AV53" s="40" t="s">
        <v>688</v>
      </c>
      <c r="AW53" s="40" t="s">
        <v>689</v>
      </c>
      <c r="AX53" s="40" t="s">
        <v>690</v>
      </c>
      <c r="AY53" s="40" t="s">
        <v>691</v>
      </c>
      <c r="AZ53" s="40" t="s">
        <v>692</v>
      </c>
      <c r="BA53" s="40" t="s">
        <v>729</v>
      </c>
      <c r="BB53" s="40" t="s">
        <v>694</v>
      </c>
      <c r="BC53" s="40" t="s">
        <v>695</v>
      </c>
      <c r="BD53" s="40" t="s">
        <v>695</v>
      </c>
      <c r="BE53" s="40" t="s">
        <v>696</v>
      </c>
      <c r="BF53" s="40" t="s">
        <v>732</v>
      </c>
      <c r="BG53" s="40" t="s">
        <v>732</v>
      </c>
      <c r="BH53" s="40" t="s">
        <v>763</v>
      </c>
      <c r="BI53" s="40" t="s">
        <v>699</v>
      </c>
      <c r="BJ53" s="40" t="s">
        <v>700</v>
      </c>
      <c r="BK53" s="40" t="s">
        <v>701</v>
      </c>
      <c r="BL53" s="40" t="s">
        <v>702</v>
      </c>
      <c r="BM53" s="40" t="s">
        <v>703</v>
      </c>
      <c r="BN53" s="40" t="s">
        <v>704</v>
      </c>
      <c r="BO53" s="40" t="s">
        <v>705</v>
      </c>
      <c r="BP53" s="40" t="s">
        <v>706</v>
      </c>
      <c r="BQ53" s="40" t="s">
        <v>783</v>
      </c>
      <c r="BR53" s="40" t="s">
        <v>708</v>
      </c>
      <c r="BS53" s="40" t="s">
        <v>709</v>
      </c>
      <c r="BT53" s="40" t="s">
        <v>710</v>
      </c>
      <c r="BU53" s="40" t="s">
        <v>765</v>
      </c>
      <c r="BV53" s="37" t="s">
        <v>799</v>
      </c>
      <c r="BW53" s="40" t="s">
        <v>713</v>
      </c>
      <c r="BX53" s="40" t="s">
        <v>714</v>
      </c>
      <c r="BY53" s="40" t="s">
        <v>751</v>
      </c>
      <c r="BZ53" s="40" t="s">
        <v>716</v>
      </c>
      <c r="CA53" s="40" t="s">
        <v>717</v>
      </c>
      <c r="CB53" s="40" t="s">
        <v>718</v>
      </c>
      <c r="CC53" s="40" t="s">
        <v>719</v>
      </c>
      <c r="CD53" s="40" t="s">
        <v>720</v>
      </c>
      <c r="CE53" s="40" t="s">
        <v>721</v>
      </c>
      <c r="CF53" s="40" t="s">
        <v>722</v>
      </c>
      <c r="CG53" s="40" t="s">
        <v>805</v>
      </c>
      <c r="CH53" s="40" t="s">
        <v>723</v>
      </c>
      <c r="CI53" s="40" t="s">
        <v>724</v>
      </c>
    </row>
    <row r="54" spans="1:87" x14ac:dyDescent="0.2">
      <c r="A54" s="37">
        <v>42</v>
      </c>
      <c r="B54" s="37" t="s">
        <v>157</v>
      </c>
      <c r="C54" s="40" t="s">
        <v>129</v>
      </c>
      <c r="D54" s="40" t="s">
        <v>658</v>
      </c>
      <c r="E54" s="40" t="s">
        <v>659</v>
      </c>
      <c r="F54" s="40" t="s">
        <v>738</v>
      </c>
      <c r="G54" s="40" t="s">
        <v>661</v>
      </c>
      <c r="H54" s="40" t="s">
        <v>662</v>
      </c>
      <c r="I54" s="40" t="s">
        <v>662</v>
      </c>
      <c r="J54" s="40" t="s">
        <v>662</v>
      </c>
      <c r="K54" s="40" t="s">
        <v>663</v>
      </c>
      <c r="L54" s="40" t="s">
        <v>205</v>
      </c>
      <c r="M54" s="40" t="s">
        <v>359</v>
      </c>
      <c r="N54" s="40" t="s">
        <v>666</v>
      </c>
      <c r="O54" s="40" t="s">
        <v>667</v>
      </c>
      <c r="P54" s="37" t="s">
        <v>666</v>
      </c>
      <c r="Q54" s="40" t="s">
        <v>668</v>
      </c>
      <c r="R54" s="40" t="s">
        <v>669</v>
      </c>
      <c r="S54" s="40" t="s">
        <v>669</v>
      </c>
      <c r="T54" s="40" t="s">
        <v>670</v>
      </c>
      <c r="U54" s="40" t="s">
        <v>671</v>
      </c>
      <c r="V54" s="40" t="s">
        <v>671</v>
      </c>
      <c r="W54" s="40" t="s">
        <v>726</v>
      </c>
      <c r="X54" s="40" t="s">
        <v>202</v>
      </c>
      <c r="Y54" s="40" t="s">
        <v>727</v>
      </c>
      <c r="Z54" s="40" t="s">
        <v>673</v>
      </c>
      <c r="AA54" s="40" t="s">
        <v>674</v>
      </c>
      <c r="AB54" s="40" t="s">
        <v>674</v>
      </c>
      <c r="AC54" s="40" t="s">
        <v>767</v>
      </c>
      <c r="AD54" s="37" t="s">
        <v>674</v>
      </c>
      <c r="AE54" s="40" t="s">
        <v>678</v>
      </c>
      <c r="AF54" s="40" t="s">
        <v>679</v>
      </c>
      <c r="AG54" s="40" t="s">
        <v>679</v>
      </c>
      <c r="AH54" s="37" t="s">
        <v>679</v>
      </c>
      <c r="AI54" s="40" t="s">
        <v>680</v>
      </c>
      <c r="AJ54" s="40" t="s">
        <v>681</v>
      </c>
      <c r="AK54" s="40" t="s">
        <v>740</v>
      </c>
      <c r="AL54" s="37" t="s">
        <v>681</v>
      </c>
      <c r="AM54" s="40" t="s">
        <v>682</v>
      </c>
      <c r="AN54" s="40" t="s">
        <v>682</v>
      </c>
      <c r="AO54" s="40" t="s">
        <v>682</v>
      </c>
      <c r="AP54" s="40" t="s">
        <v>741</v>
      </c>
      <c r="AQ54" s="37" t="s">
        <v>682</v>
      </c>
      <c r="AR54" s="40" t="s">
        <v>684</v>
      </c>
      <c r="AS54" s="40" t="s">
        <v>742</v>
      </c>
      <c r="AT54" s="37" t="s">
        <v>743</v>
      </c>
      <c r="AU54" s="40" t="s">
        <v>687</v>
      </c>
      <c r="AV54" s="40" t="s">
        <v>688</v>
      </c>
      <c r="AW54" s="40" t="s">
        <v>689</v>
      </c>
      <c r="AX54" s="40" t="s">
        <v>690</v>
      </c>
      <c r="AY54" s="40" t="s">
        <v>691</v>
      </c>
      <c r="AZ54" s="40" t="s">
        <v>692</v>
      </c>
      <c r="BA54" s="40" t="s">
        <v>729</v>
      </c>
      <c r="BB54" s="40" t="s">
        <v>694</v>
      </c>
      <c r="BC54" s="40" t="s">
        <v>695</v>
      </c>
      <c r="BD54" s="40" t="s">
        <v>695</v>
      </c>
      <c r="BE54" s="40" t="s">
        <v>696</v>
      </c>
      <c r="BF54" s="40" t="s">
        <v>697</v>
      </c>
      <c r="BG54" s="40" t="s">
        <v>697</v>
      </c>
      <c r="BH54" s="40" t="s">
        <v>698</v>
      </c>
      <c r="BI54" s="40" t="s">
        <v>699</v>
      </c>
      <c r="BJ54" s="40" t="s">
        <v>700</v>
      </c>
      <c r="BK54" s="40" t="s">
        <v>701</v>
      </c>
      <c r="BL54" s="40" t="s">
        <v>702</v>
      </c>
      <c r="BM54" s="40" t="s">
        <v>703</v>
      </c>
      <c r="BN54" s="40" t="s">
        <v>704</v>
      </c>
      <c r="BO54" s="40" t="s">
        <v>705</v>
      </c>
      <c r="BP54" s="40" t="s">
        <v>706</v>
      </c>
      <c r="BQ54" s="40" t="s">
        <v>707</v>
      </c>
      <c r="BR54" s="40" t="s">
        <v>708</v>
      </c>
      <c r="BS54" s="40" t="s">
        <v>709</v>
      </c>
      <c r="BT54" s="40" t="s">
        <v>710</v>
      </c>
      <c r="BU54" s="40" t="s">
        <v>711</v>
      </c>
      <c r="BV54" s="37" t="s">
        <v>712</v>
      </c>
      <c r="BW54" s="40" t="s">
        <v>746</v>
      </c>
      <c r="BX54" s="40" t="s">
        <v>714</v>
      </c>
      <c r="BY54" s="40" t="s">
        <v>751</v>
      </c>
      <c r="BZ54" s="40" t="s">
        <v>716</v>
      </c>
      <c r="CA54" s="40" t="s">
        <v>717</v>
      </c>
      <c r="CB54" s="40" t="s">
        <v>769</v>
      </c>
      <c r="CC54" s="40" t="s">
        <v>770</v>
      </c>
      <c r="CD54" s="40" t="s">
        <v>720</v>
      </c>
      <c r="CE54" s="40" t="s">
        <v>721</v>
      </c>
      <c r="CF54" s="40" t="s">
        <v>722</v>
      </c>
      <c r="CG54" s="40" t="s">
        <v>400</v>
      </c>
      <c r="CH54" s="40" t="s">
        <v>723</v>
      </c>
      <c r="CI54" s="40" t="s">
        <v>402</v>
      </c>
    </row>
    <row r="55" spans="1:87" x14ac:dyDescent="0.2">
      <c r="A55" s="37">
        <v>43</v>
      </c>
      <c r="B55" s="37" t="s">
        <v>157</v>
      </c>
      <c r="C55" s="40" t="s">
        <v>131</v>
      </c>
      <c r="D55" s="40" t="s">
        <v>775</v>
      </c>
      <c r="E55" s="40" t="s">
        <v>766</v>
      </c>
      <c r="F55" s="40" t="s">
        <v>738</v>
      </c>
      <c r="G55" s="40" t="s">
        <v>661</v>
      </c>
      <c r="H55" s="40" t="s">
        <v>662</v>
      </c>
      <c r="I55" s="40" t="s">
        <v>662</v>
      </c>
      <c r="J55" s="40" t="s">
        <v>662</v>
      </c>
      <c r="K55" s="40" t="s">
        <v>663</v>
      </c>
      <c r="L55" s="40" t="s">
        <v>205</v>
      </c>
      <c r="M55" s="40" t="s">
        <v>665</v>
      </c>
      <c r="N55" s="40" t="s">
        <v>666</v>
      </c>
      <c r="O55" s="40" t="s">
        <v>667</v>
      </c>
      <c r="P55" s="37" t="s">
        <v>666</v>
      </c>
      <c r="Q55" s="40" t="s">
        <v>668</v>
      </c>
      <c r="R55" s="40" t="s">
        <v>669</v>
      </c>
      <c r="S55" s="40" t="s">
        <v>669</v>
      </c>
      <c r="T55" s="40" t="s">
        <v>181</v>
      </c>
      <c r="U55" s="40" t="s">
        <v>671</v>
      </c>
      <c r="V55" s="40" t="s">
        <v>671</v>
      </c>
      <c r="W55" s="40" t="s">
        <v>726</v>
      </c>
      <c r="X55" s="40" t="s">
        <v>672</v>
      </c>
      <c r="Y55" s="40" t="s">
        <v>727</v>
      </c>
      <c r="Z55" s="40" t="s">
        <v>673</v>
      </c>
      <c r="AA55" s="40" t="s">
        <v>674</v>
      </c>
      <c r="AB55" s="40" t="s">
        <v>674</v>
      </c>
      <c r="AC55" s="40" t="s">
        <v>767</v>
      </c>
      <c r="AD55" s="37" t="s">
        <v>674</v>
      </c>
      <c r="AE55" s="40" t="s">
        <v>678</v>
      </c>
      <c r="AF55" s="40" t="s">
        <v>679</v>
      </c>
      <c r="AG55" s="40" t="s">
        <v>368</v>
      </c>
      <c r="AH55" s="37" t="s">
        <v>772</v>
      </c>
      <c r="AI55" s="40" t="s">
        <v>680</v>
      </c>
      <c r="AJ55" s="40" t="s">
        <v>740</v>
      </c>
      <c r="AK55" s="40" t="s">
        <v>740</v>
      </c>
      <c r="AL55" s="37" t="s">
        <v>740</v>
      </c>
      <c r="AM55" s="40" t="s">
        <v>370</v>
      </c>
      <c r="AN55" s="40" t="s">
        <v>370</v>
      </c>
      <c r="AO55" s="40" t="s">
        <v>370</v>
      </c>
      <c r="AP55" s="40" t="s">
        <v>683</v>
      </c>
      <c r="AQ55" s="37" t="s">
        <v>370</v>
      </c>
      <c r="AR55" s="40" t="s">
        <v>684</v>
      </c>
      <c r="AS55" s="40" t="s">
        <v>742</v>
      </c>
      <c r="AT55" s="37" t="s">
        <v>743</v>
      </c>
      <c r="AU55" s="40" t="s">
        <v>687</v>
      </c>
      <c r="AV55" s="40" t="s">
        <v>688</v>
      </c>
      <c r="AW55" s="40" t="s">
        <v>689</v>
      </c>
      <c r="AX55" s="40" t="s">
        <v>690</v>
      </c>
      <c r="AY55" s="40" t="s">
        <v>691</v>
      </c>
      <c r="AZ55" s="40" t="s">
        <v>806</v>
      </c>
      <c r="BA55" s="40" t="s">
        <v>693</v>
      </c>
      <c r="BB55" s="40" t="s">
        <v>694</v>
      </c>
      <c r="BC55" s="40" t="s">
        <v>695</v>
      </c>
      <c r="BD55" s="40" t="s">
        <v>695</v>
      </c>
      <c r="BE55" s="40" t="s">
        <v>696</v>
      </c>
      <c r="BF55" s="40" t="s">
        <v>697</v>
      </c>
      <c r="BG55" s="40" t="s">
        <v>807</v>
      </c>
      <c r="BH55" s="40" t="s">
        <v>763</v>
      </c>
      <c r="BI55" s="40" t="s">
        <v>699</v>
      </c>
      <c r="BJ55" s="40" t="s">
        <v>700</v>
      </c>
      <c r="BK55" s="40" t="s">
        <v>701</v>
      </c>
      <c r="BL55" s="40" t="s">
        <v>702</v>
      </c>
      <c r="BM55" s="40" t="s">
        <v>789</v>
      </c>
      <c r="BN55" s="40" t="s">
        <v>790</v>
      </c>
      <c r="BO55" s="40" t="s">
        <v>705</v>
      </c>
      <c r="BP55" s="40" t="s">
        <v>706</v>
      </c>
      <c r="BQ55" s="40" t="s">
        <v>783</v>
      </c>
      <c r="BR55" s="40" t="s">
        <v>708</v>
      </c>
      <c r="BS55" s="40" t="s">
        <v>709</v>
      </c>
      <c r="BT55" s="40" t="s">
        <v>710</v>
      </c>
      <c r="BU55" s="40" t="s">
        <v>711</v>
      </c>
      <c r="BV55" s="37" t="s">
        <v>712</v>
      </c>
      <c r="BW55" s="40" t="s">
        <v>713</v>
      </c>
      <c r="BX55" s="40" t="s">
        <v>714</v>
      </c>
      <c r="BY55" s="40" t="s">
        <v>751</v>
      </c>
      <c r="BZ55" s="40" t="s">
        <v>716</v>
      </c>
      <c r="CA55" s="40" t="s">
        <v>717</v>
      </c>
      <c r="CB55" s="40" t="s">
        <v>718</v>
      </c>
      <c r="CC55" s="40" t="s">
        <v>719</v>
      </c>
      <c r="CD55" s="40" t="s">
        <v>720</v>
      </c>
      <c r="CE55" s="40" t="s">
        <v>721</v>
      </c>
      <c r="CF55" s="40" t="s">
        <v>722</v>
      </c>
      <c r="CG55" s="40" t="s">
        <v>805</v>
      </c>
      <c r="CH55" s="40" t="s">
        <v>723</v>
      </c>
      <c r="CI55" s="40" t="s">
        <v>724</v>
      </c>
    </row>
    <row r="56" spans="1:87" x14ac:dyDescent="0.2">
      <c r="A56" s="37">
        <v>44</v>
      </c>
      <c r="B56" s="37" t="s">
        <v>157</v>
      </c>
      <c r="C56" s="40" t="s">
        <v>133</v>
      </c>
      <c r="D56" s="40" t="s">
        <v>658</v>
      </c>
      <c r="E56" s="40" t="s">
        <v>802</v>
      </c>
      <c r="F56" s="40" t="s">
        <v>738</v>
      </c>
      <c r="G56" s="40" t="s">
        <v>661</v>
      </c>
      <c r="H56" s="40" t="s">
        <v>662</v>
      </c>
      <c r="I56" s="40" t="s">
        <v>662</v>
      </c>
      <c r="J56" s="40" t="s">
        <v>662</v>
      </c>
      <c r="K56" s="40" t="s">
        <v>663</v>
      </c>
      <c r="L56" s="40" t="s">
        <v>664</v>
      </c>
      <c r="M56" s="40" t="s">
        <v>359</v>
      </c>
      <c r="N56" s="40" t="s">
        <v>666</v>
      </c>
      <c r="O56" s="40" t="s">
        <v>747</v>
      </c>
      <c r="P56" s="37" t="s">
        <v>666</v>
      </c>
      <c r="Q56" s="40" t="s">
        <v>226</v>
      </c>
      <c r="R56" s="40" t="s">
        <v>669</v>
      </c>
      <c r="S56" s="40" t="s">
        <v>669</v>
      </c>
      <c r="T56" s="40" t="s">
        <v>670</v>
      </c>
      <c r="U56" s="40" t="s">
        <v>671</v>
      </c>
      <c r="V56" s="40" t="s">
        <v>671</v>
      </c>
      <c r="W56" s="40" t="s">
        <v>726</v>
      </c>
      <c r="X56" s="40" t="s">
        <v>202</v>
      </c>
      <c r="Y56" s="40" t="s">
        <v>727</v>
      </c>
      <c r="Z56" s="40" t="s">
        <v>673</v>
      </c>
      <c r="AA56" s="40" t="s">
        <v>674</v>
      </c>
      <c r="AB56" s="40" t="s">
        <v>675</v>
      </c>
      <c r="AC56" s="40" t="s">
        <v>676</v>
      </c>
      <c r="AD56" s="37" t="s">
        <v>677</v>
      </c>
      <c r="AE56" s="40" t="s">
        <v>678</v>
      </c>
      <c r="AF56" s="40" t="s">
        <v>679</v>
      </c>
      <c r="AG56" s="40" t="s">
        <v>679</v>
      </c>
      <c r="AH56" s="37" t="s">
        <v>679</v>
      </c>
      <c r="AI56" s="40" t="s">
        <v>680</v>
      </c>
      <c r="AJ56" s="40" t="s">
        <v>740</v>
      </c>
      <c r="AK56" s="40" t="s">
        <v>740</v>
      </c>
      <c r="AL56" s="37" t="s">
        <v>740</v>
      </c>
      <c r="AM56" s="40" t="s">
        <v>682</v>
      </c>
      <c r="AN56" s="40" t="s">
        <v>682</v>
      </c>
      <c r="AO56" s="40" t="s">
        <v>682</v>
      </c>
      <c r="AP56" s="40" t="s">
        <v>683</v>
      </c>
      <c r="AQ56" s="37" t="s">
        <v>682</v>
      </c>
      <c r="AR56" s="40" t="s">
        <v>684</v>
      </c>
      <c r="AS56" s="40" t="s">
        <v>742</v>
      </c>
      <c r="AT56" s="37" t="s">
        <v>743</v>
      </c>
      <c r="AU56" s="40" t="s">
        <v>687</v>
      </c>
      <c r="AV56" s="40" t="s">
        <v>688</v>
      </c>
      <c r="AW56" s="40" t="s">
        <v>689</v>
      </c>
      <c r="AX56" s="40" t="s">
        <v>690</v>
      </c>
      <c r="AY56" s="40" t="s">
        <v>691</v>
      </c>
      <c r="AZ56" s="40" t="s">
        <v>692</v>
      </c>
      <c r="BA56" s="40" t="s">
        <v>729</v>
      </c>
      <c r="BB56" s="40" t="s">
        <v>694</v>
      </c>
      <c r="BC56" s="40" t="s">
        <v>695</v>
      </c>
      <c r="BD56" s="40" t="s">
        <v>695</v>
      </c>
      <c r="BE56" s="40" t="s">
        <v>696</v>
      </c>
      <c r="BF56" s="40" t="s">
        <v>697</v>
      </c>
      <c r="BG56" s="40" t="s">
        <v>697</v>
      </c>
      <c r="BH56" s="40" t="s">
        <v>763</v>
      </c>
      <c r="BI56" s="40" t="s">
        <v>699</v>
      </c>
      <c r="BJ56" s="40" t="s">
        <v>700</v>
      </c>
      <c r="BK56" s="40" t="s">
        <v>701</v>
      </c>
      <c r="BL56" s="40" t="s">
        <v>702</v>
      </c>
      <c r="BM56" s="40" t="s">
        <v>703</v>
      </c>
      <c r="BN56" s="40" t="s">
        <v>704</v>
      </c>
      <c r="BO56" s="40" t="s">
        <v>705</v>
      </c>
      <c r="BP56" s="40" t="s">
        <v>706</v>
      </c>
      <c r="BQ56" s="40" t="s">
        <v>783</v>
      </c>
      <c r="BR56" s="40" t="s">
        <v>708</v>
      </c>
      <c r="BS56" s="40" t="s">
        <v>709</v>
      </c>
      <c r="BT56" s="40" t="s">
        <v>710</v>
      </c>
      <c r="BU56" s="40" t="s">
        <v>711</v>
      </c>
      <c r="BV56" s="37" t="s">
        <v>712</v>
      </c>
      <c r="BW56" s="40" t="s">
        <v>746</v>
      </c>
      <c r="BX56" s="40" t="s">
        <v>714</v>
      </c>
      <c r="BY56" s="40" t="s">
        <v>715</v>
      </c>
      <c r="BZ56" s="40" t="s">
        <v>716</v>
      </c>
      <c r="CA56" s="40" t="s">
        <v>717</v>
      </c>
      <c r="CB56" s="40" t="s">
        <v>718</v>
      </c>
      <c r="CC56" s="40" t="s">
        <v>719</v>
      </c>
      <c r="CD56" s="40" t="s">
        <v>720</v>
      </c>
      <c r="CE56" s="40" t="s">
        <v>721</v>
      </c>
      <c r="CF56" s="40" t="s">
        <v>722</v>
      </c>
      <c r="CG56" s="40" t="s">
        <v>400</v>
      </c>
      <c r="CH56" s="40" t="s">
        <v>723</v>
      </c>
      <c r="CI56" s="40" t="s">
        <v>724</v>
      </c>
    </row>
    <row r="57" spans="1:87" x14ac:dyDescent="0.2">
      <c r="A57" s="37">
        <v>45</v>
      </c>
      <c r="B57" s="37" t="s">
        <v>157</v>
      </c>
      <c r="C57" s="40" t="s">
        <v>135</v>
      </c>
      <c r="D57" s="40" t="s">
        <v>658</v>
      </c>
      <c r="E57" s="40" t="s">
        <v>802</v>
      </c>
      <c r="F57" s="40" t="s">
        <v>738</v>
      </c>
      <c r="G57" s="40" t="s">
        <v>661</v>
      </c>
      <c r="H57" s="40" t="s">
        <v>662</v>
      </c>
      <c r="I57" s="40" t="s">
        <v>662</v>
      </c>
      <c r="J57" s="40" t="s">
        <v>662</v>
      </c>
      <c r="K57" s="40" t="s">
        <v>663</v>
      </c>
      <c r="L57" s="40" t="s">
        <v>205</v>
      </c>
      <c r="M57" s="40" t="s">
        <v>359</v>
      </c>
      <c r="N57" s="40" t="s">
        <v>666</v>
      </c>
      <c r="O57" s="40" t="s">
        <v>667</v>
      </c>
      <c r="P57" s="37" t="s">
        <v>666</v>
      </c>
      <c r="Q57" s="40" t="s">
        <v>668</v>
      </c>
      <c r="R57" s="40" t="s">
        <v>669</v>
      </c>
      <c r="S57" s="40" t="s">
        <v>669</v>
      </c>
      <c r="T57" s="40" t="s">
        <v>181</v>
      </c>
      <c r="U57" s="40" t="s">
        <v>671</v>
      </c>
      <c r="V57" s="40" t="s">
        <v>671</v>
      </c>
      <c r="W57" s="40" t="s">
        <v>726</v>
      </c>
      <c r="X57" s="40" t="s">
        <v>672</v>
      </c>
      <c r="Y57" s="40" t="s">
        <v>727</v>
      </c>
      <c r="Z57" s="40" t="s">
        <v>673</v>
      </c>
      <c r="AA57" s="40" t="s">
        <v>674</v>
      </c>
      <c r="AB57" s="40" t="s">
        <v>675</v>
      </c>
      <c r="AC57" s="40" t="s">
        <v>676</v>
      </c>
      <c r="AD57" s="37" t="s">
        <v>677</v>
      </c>
      <c r="AE57" s="40" t="s">
        <v>678</v>
      </c>
      <c r="AF57" s="40" t="s">
        <v>679</v>
      </c>
      <c r="AG57" s="40" t="s">
        <v>368</v>
      </c>
      <c r="AH57" s="37" t="s">
        <v>772</v>
      </c>
      <c r="AI57" s="40" t="s">
        <v>680</v>
      </c>
      <c r="AJ57" s="40" t="s">
        <v>757</v>
      </c>
      <c r="AK57" s="40" t="s">
        <v>740</v>
      </c>
      <c r="AL57" s="37" t="s">
        <v>757</v>
      </c>
      <c r="AM57" s="40" t="s">
        <v>682</v>
      </c>
      <c r="AN57" s="40" t="s">
        <v>682</v>
      </c>
      <c r="AO57" s="40" t="s">
        <v>682</v>
      </c>
      <c r="AP57" s="40" t="s">
        <v>741</v>
      </c>
      <c r="AQ57" s="37" t="s">
        <v>682</v>
      </c>
      <c r="AR57" s="40" t="s">
        <v>684</v>
      </c>
      <c r="AS57" s="40" t="s">
        <v>742</v>
      </c>
      <c r="AT57" s="37" t="s">
        <v>743</v>
      </c>
      <c r="AU57" s="40" t="s">
        <v>768</v>
      </c>
      <c r="AV57" s="40" t="s">
        <v>688</v>
      </c>
      <c r="AW57" s="40" t="s">
        <v>689</v>
      </c>
      <c r="AX57" s="40" t="s">
        <v>690</v>
      </c>
      <c r="AY57" s="40" t="s">
        <v>691</v>
      </c>
      <c r="AZ57" s="40" t="s">
        <v>692</v>
      </c>
      <c r="BA57" s="40" t="s">
        <v>729</v>
      </c>
      <c r="BB57" s="40" t="s">
        <v>377</v>
      </c>
      <c r="BC57" s="40" t="s">
        <v>695</v>
      </c>
      <c r="BD57" s="40" t="s">
        <v>695</v>
      </c>
      <c r="BE57" s="40" t="s">
        <v>696</v>
      </c>
      <c r="BF57" s="40" t="s">
        <v>697</v>
      </c>
      <c r="BG57" s="40" t="s">
        <v>697</v>
      </c>
      <c r="BH57" s="40" t="s">
        <v>698</v>
      </c>
      <c r="BI57" s="40" t="s">
        <v>699</v>
      </c>
      <c r="BJ57" s="40" t="s">
        <v>700</v>
      </c>
      <c r="BK57" s="40" t="s">
        <v>701</v>
      </c>
      <c r="BL57" s="40" t="s">
        <v>702</v>
      </c>
      <c r="BM57" s="40" t="s">
        <v>703</v>
      </c>
      <c r="BN57" s="40" t="s">
        <v>704</v>
      </c>
      <c r="BO57" s="40" t="s">
        <v>705</v>
      </c>
      <c r="BP57" s="40" t="s">
        <v>706</v>
      </c>
      <c r="BQ57" s="40" t="s">
        <v>707</v>
      </c>
      <c r="BR57" s="40" t="s">
        <v>735</v>
      </c>
      <c r="BS57" s="40" t="s">
        <v>709</v>
      </c>
      <c r="BT57" s="40" t="s">
        <v>764</v>
      </c>
      <c r="BU57" s="40" t="s">
        <v>765</v>
      </c>
      <c r="BV57" s="37" t="s">
        <v>765</v>
      </c>
      <c r="BW57" s="40" t="s">
        <v>713</v>
      </c>
      <c r="BX57" s="40" t="s">
        <v>714</v>
      </c>
      <c r="BY57" s="40" t="s">
        <v>751</v>
      </c>
      <c r="BZ57" s="40" t="s">
        <v>716</v>
      </c>
      <c r="CA57" s="40" t="s">
        <v>717</v>
      </c>
      <c r="CB57" s="40" t="s">
        <v>718</v>
      </c>
      <c r="CC57" s="40" t="s">
        <v>719</v>
      </c>
      <c r="CD57" s="40" t="s">
        <v>720</v>
      </c>
      <c r="CE57" s="40" t="s">
        <v>721</v>
      </c>
      <c r="CF57" s="40" t="s">
        <v>722</v>
      </c>
      <c r="CG57" s="40" t="s">
        <v>400</v>
      </c>
      <c r="CH57" s="40" t="s">
        <v>723</v>
      </c>
      <c r="CI57" s="40" t="s">
        <v>402</v>
      </c>
    </row>
    <row r="58" spans="1:87" x14ac:dyDescent="0.2">
      <c r="A58" s="37">
        <v>46</v>
      </c>
      <c r="B58" s="37" t="s">
        <v>157</v>
      </c>
      <c r="C58" s="40" t="s">
        <v>137</v>
      </c>
      <c r="D58" s="40" t="s">
        <v>775</v>
      </c>
      <c r="E58" s="40" t="s">
        <v>659</v>
      </c>
      <c r="F58" s="40" t="s">
        <v>738</v>
      </c>
      <c r="G58" s="40" t="s">
        <v>661</v>
      </c>
      <c r="H58" s="40" t="s">
        <v>662</v>
      </c>
      <c r="I58" s="40" t="s">
        <v>662</v>
      </c>
      <c r="J58" s="40" t="s">
        <v>776</v>
      </c>
      <c r="K58" s="40" t="s">
        <v>663</v>
      </c>
      <c r="L58" s="40" t="s">
        <v>664</v>
      </c>
      <c r="M58" s="40" t="s">
        <v>665</v>
      </c>
      <c r="N58" s="40" t="s">
        <v>753</v>
      </c>
      <c r="O58" s="40" t="s">
        <v>667</v>
      </c>
      <c r="P58" s="37" t="s">
        <v>753</v>
      </c>
      <c r="Q58" s="40" t="s">
        <v>668</v>
      </c>
      <c r="R58" s="40" t="s">
        <v>669</v>
      </c>
      <c r="S58" s="40" t="s">
        <v>669</v>
      </c>
      <c r="T58" s="40" t="s">
        <v>181</v>
      </c>
      <c r="U58" s="40" t="s">
        <v>671</v>
      </c>
      <c r="V58" s="40" t="s">
        <v>671</v>
      </c>
      <c r="W58" s="40" t="s">
        <v>726</v>
      </c>
      <c r="X58" s="40" t="s">
        <v>672</v>
      </c>
      <c r="Y58" s="40" t="s">
        <v>727</v>
      </c>
      <c r="Z58" s="40" t="s">
        <v>673</v>
      </c>
      <c r="AA58" s="40" t="s">
        <v>674</v>
      </c>
      <c r="AB58" s="40" t="s">
        <v>755</v>
      </c>
      <c r="AC58" s="40" t="s">
        <v>676</v>
      </c>
      <c r="AD58" s="37" t="s">
        <v>756</v>
      </c>
      <c r="AE58" s="40" t="s">
        <v>678</v>
      </c>
      <c r="AF58" s="40" t="s">
        <v>679</v>
      </c>
      <c r="AG58" s="40" t="s">
        <v>679</v>
      </c>
      <c r="AH58" s="37" t="s">
        <v>679</v>
      </c>
      <c r="AI58" s="40" t="s">
        <v>680</v>
      </c>
      <c r="AJ58" s="40" t="s">
        <v>681</v>
      </c>
      <c r="AK58" s="40" t="s">
        <v>681</v>
      </c>
      <c r="AL58" s="37" t="s">
        <v>681</v>
      </c>
      <c r="AM58" s="40" t="s">
        <v>682</v>
      </c>
      <c r="AN58" s="40" t="s">
        <v>682</v>
      </c>
      <c r="AO58" s="40" t="s">
        <v>682</v>
      </c>
      <c r="AP58" s="40" t="s">
        <v>777</v>
      </c>
      <c r="AQ58" s="37" t="s">
        <v>682</v>
      </c>
      <c r="AR58" s="40" t="s">
        <v>684</v>
      </c>
      <c r="AS58" s="40" t="s">
        <v>742</v>
      </c>
      <c r="AT58" s="37" t="s">
        <v>743</v>
      </c>
      <c r="AU58" s="40" t="s">
        <v>744</v>
      </c>
      <c r="AV58" s="40" t="s">
        <v>688</v>
      </c>
      <c r="AW58" s="40" t="s">
        <v>689</v>
      </c>
      <c r="AX58" s="40" t="s">
        <v>690</v>
      </c>
      <c r="AY58" s="40" t="s">
        <v>691</v>
      </c>
      <c r="AZ58" s="40" t="s">
        <v>692</v>
      </c>
      <c r="BA58" s="40" t="s">
        <v>693</v>
      </c>
      <c r="BB58" s="40" t="s">
        <v>694</v>
      </c>
      <c r="BC58" s="40" t="s">
        <v>779</v>
      </c>
      <c r="BD58" s="40" t="s">
        <v>779</v>
      </c>
      <c r="BE58" s="40" t="s">
        <v>696</v>
      </c>
      <c r="BF58" s="40" t="s">
        <v>697</v>
      </c>
      <c r="BG58" s="40" t="s">
        <v>697</v>
      </c>
      <c r="BH58" s="40" t="s">
        <v>698</v>
      </c>
      <c r="BI58" s="40" t="s">
        <v>699</v>
      </c>
      <c r="BJ58" s="40" t="s">
        <v>700</v>
      </c>
      <c r="BK58" s="40" t="s">
        <v>701</v>
      </c>
      <c r="BL58" s="40" t="s">
        <v>702</v>
      </c>
      <c r="BM58" s="40" t="s">
        <v>703</v>
      </c>
      <c r="BN58" s="40" t="s">
        <v>704</v>
      </c>
      <c r="BO58" s="40" t="s">
        <v>705</v>
      </c>
      <c r="BP58" s="40" t="s">
        <v>706</v>
      </c>
      <c r="BQ58" s="40" t="s">
        <v>707</v>
      </c>
      <c r="BR58" s="40" t="s">
        <v>750</v>
      </c>
      <c r="BS58" s="40" t="s">
        <v>709</v>
      </c>
      <c r="BT58" s="40" t="s">
        <v>710</v>
      </c>
      <c r="BU58" s="40" t="s">
        <v>711</v>
      </c>
      <c r="BV58" s="37" t="s">
        <v>712</v>
      </c>
      <c r="BW58" s="40" t="s">
        <v>713</v>
      </c>
      <c r="BX58" s="40" t="s">
        <v>714</v>
      </c>
      <c r="BY58" s="40" t="s">
        <v>751</v>
      </c>
      <c r="BZ58" s="40" t="s">
        <v>716</v>
      </c>
      <c r="CA58" s="40" t="s">
        <v>717</v>
      </c>
      <c r="CB58" s="40" t="s">
        <v>795</v>
      </c>
      <c r="CC58" s="40" t="s">
        <v>719</v>
      </c>
      <c r="CD58" s="40" t="s">
        <v>720</v>
      </c>
      <c r="CE58" s="40" t="s">
        <v>721</v>
      </c>
      <c r="CF58" s="40" t="s">
        <v>722</v>
      </c>
      <c r="CG58" s="40" t="s">
        <v>805</v>
      </c>
      <c r="CH58" s="40" t="s">
        <v>723</v>
      </c>
      <c r="CI58" s="40" t="s">
        <v>724</v>
      </c>
    </row>
    <row r="59" spans="1:87" x14ac:dyDescent="0.2">
      <c r="A59" s="37">
        <v>47</v>
      </c>
      <c r="B59" s="37" t="s">
        <v>157</v>
      </c>
      <c r="C59" s="40" t="s">
        <v>138</v>
      </c>
      <c r="D59" s="40" t="s">
        <v>737</v>
      </c>
      <c r="E59" s="40" t="s">
        <v>659</v>
      </c>
      <c r="F59" s="40" t="s">
        <v>738</v>
      </c>
      <c r="G59" s="40" t="s">
        <v>661</v>
      </c>
      <c r="H59" s="40" t="s">
        <v>662</v>
      </c>
      <c r="I59" s="40" t="s">
        <v>662</v>
      </c>
      <c r="J59" s="40" t="s">
        <v>662</v>
      </c>
      <c r="K59" s="40" t="s">
        <v>663</v>
      </c>
      <c r="L59" s="40" t="s">
        <v>664</v>
      </c>
      <c r="M59" s="40" t="s">
        <v>359</v>
      </c>
      <c r="N59" s="40" t="s">
        <v>666</v>
      </c>
      <c r="O59" s="40" t="s">
        <v>667</v>
      </c>
      <c r="P59" s="37" t="s">
        <v>666</v>
      </c>
      <c r="Q59" s="40" t="s">
        <v>668</v>
      </c>
      <c r="R59" s="40" t="s">
        <v>669</v>
      </c>
      <c r="S59" s="40" t="s">
        <v>669</v>
      </c>
      <c r="T59" s="40" t="s">
        <v>754</v>
      </c>
      <c r="U59" s="40" t="s">
        <v>671</v>
      </c>
      <c r="V59" s="40" t="s">
        <v>671</v>
      </c>
      <c r="W59" s="40" t="s">
        <v>726</v>
      </c>
      <c r="X59" s="40" t="s">
        <v>202</v>
      </c>
      <c r="Y59" s="40" t="s">
        <v>727</v>
      </c>
      <c r="Z59" s="40" t="s">
        <v>673</v>
      </c>
      <c r="AA59" s="40" t="s">
        <v>674</v>
      </c>
      <c r="AB59" s="40" t="s">
        <v>755</v>
      </c>
      <c r="AC59" s="40" t="s">
        <v>676</v>
      </c>
      <c r="AD59" s="37" t="s">
        <v>756</v>
      </c>
      <c r="AE59" s="40" t="s">
        <v>678</v>
      </c>
      <c r="AF59" s="40" t="s">
        <v>679</v>
      </c>
      <c r="AG59" s="40" t="s">
        <v>679</v>
      </c>
      <c r="AH59" s="37" t="s">
        <v>679</v>
      </c>
      <c r="AI59" s="40" t="s">
        <v>739</v>
      </c>
      <c r="AJ59" s="40" t="s">
        <v>740</v>
      </c>
      <c r="AK59" s="40" t="s">
        <v>740</v>
      </c>
      <c r="AL59" s="37" t="s">
        <v>740</v>
      </c>
      <c r="AM59" s="40" t="s">
        <v>682</v>
      </c>
      <c r="AN59" s="40" t="s">
        <v>682</v>
      </c>
      <c r="AO59" s="40" t="s">
        <v>752</v>
      </c>
      <c r="AP59" s="40" t="s">
        <v>683</v>
      </c>
      <c r="AQ59" s="37" t="s">
        <v>682</v>
      </c>
      <c r="AR59" s="40" t="s">
        <v>684</v>
      </c>
      <c r="AS59" s="40" t="s">
        <v>742</v>
      </c>
      <c r="AT59" s="37" t="s">
        <v>743</v>
      </c>
      <c r="AU59" s="40" t="s">
        <v>687</v>
      </c>
      <c r="AV59" s="40" t="s">
        <v>688</v>
      </c>
      <c r="AW59" s="40" t="s">
        <v>689</v>
      </c>
      <c r="AX59" s="40" t="s">
        <v>690</v>
      </c>
      <c r="AY59" s="40" t="s">
        <v>691</v>
      </c>
      <c r="AZ59" s="40" t="s">
        <v>692</v>
      </c>
      <c r="BA59" s="40" t="s">
        <v>693</v>
      </c>
      <c r="BB59" s="40" t="s">
        <v>694</v>
      </c>
      <c r="BC59" s="40" t="s">
        <v>695</v>
      </c>
      <c r="BD59" s="40" t="s">
        <v>695</v>
      </c>
      <c r="BE59" s="40" t="s">
        <v>696</v>
      </c>
      <c r="BF59" s="40" t="s">
        <v>752</v>
      </c>
      <c r="BG59" s="40" t="s">
        <v>732</v>
      </c>
      <c r="BH59" s="40" t="s">
        <v>749</v>
      </c>
      <c r="BI59" s="40" t="s">
        <v>699</v>
      </c>
      <c r="BJ59" s="40" t="s">
        <v>700</v>
      </c>
      <c r="BK59" s="40" t="s">
        <v>701</v>
      </c>
      <c r="BL59" s="40" t="s">
        <v>702</v>
      </c>
      <c r="BM59" s="40" t="s">
        <v>703</v>
      </c>
      <c r="BN59" s="40" t="s">
        <v>704</v>
      </c>
      <c r="BO59" s="40" t="s">
        <v>705</v>
      </c>
      <c r="BP59" s="40" t="s">
        <v>706</v>
      </c>
      <c r="BQ59" s="40" t="s">
        <v>783</v>
      </c>
      <c r="BR59" s="40" t="s">
        <v>708</v>
      </c>
      <c r="BS59" s="40" t="s">
        <v>709</v>
      </c>
      <c r="BT59" s="40" t="s">
        <v>764</v>
      </c>
      <c r="BU59" s="40" t="s">
        <v>765</v>
      </c>
      <c r="BV59" s="37" t="s">
        <v>765</v>
      </c>
      <c r="BW59" s="40" t="s">
        <v>713</v>
      </c>
      <c r="BX59" s="40" t="s">
        <v>714</v>
      </c>
      <c r="BY59" s="40" t="s">
        <v>715</v>
      </c>
      <c r="BZ59" s="40" t="s">
        <v>716</v>
      </c>
      <c r="CA59" s="40" t="s">
        <v>717</v>
      </c>
      <c r="CB59" s="40" t="s">
        <v>718</v>
      </c>
      <c r="CC59" s="40" t="s">
        <v>719</v>
      </c>
      <c r="CD59" s="40" t="s">
        <v>720</v>
      </c>
      <c r="CE59" s="40" t="s">
        <v>721</v>
      </c>
      <c r="CF59" s="40" t="s">
        <v>722</v>
      </c>
      <c r="CG59" s="40" t="s">
        <v>400</v>
      </c>
      <c r="CH59" s="40" t="s">
        <v>723</v>
      </c>
      <c r="CI59" s="40" t="s">
        <v>724</v>
      </c>
    </row>
    <row r="60" spans="1:87" x14ac:dyDescent="0.2">
      <c r="A60" s="37">
        <v>48</v>
      </c>
      <c r="B60" s="37" t="s">
        <v>157</v>
      </c>
      <c r="C60" s="40" t="s">
        <v>140</v>
      </c>
      <c r="D60" s="40" t="s">
        <v>658</v>
      </c>
      <c r="E60" s="40" t="s">
        <v>659</v>
      </c>
      <c r="F60" s="40" t="s">
        <v>738</v>
      </c>
      <c r="G60" s="40" t="s">
        <v>661</v>
      </c>
      <c r="H60" s="40" t="s">
        <v>662</v>
      </c>
      <c r="I60" s="40" t="s">
        <v>662</v>
      </c>
      <c r="J60" s="40" t="s">
        <v>662</v>
      </c>
      <c r="K60" s="40" t="s">
        <v>663</v>
      </c>
      <c r="L60" s="40" t="s">
        <v>664</v>
      </c>
      <c r="M60" s="40" t="s">
        <v>665</v>
      </c>
      <c r="N60" s="40" t="s">
        <v>666</v>
      </c>
      <c r="O60" s="40" t="s">
        <v>667</v>
      </c>
      <c r="P60" s="37" t="s">
        <v>666</v>
      </c>
      <c r="Q60" s="40" t="s">
        <v>668</v>
      </c>
      <c r="R60" s="40" t="s">
        <v>669</v>
      </c>
      <c r="S60" s="40" t="s">
        <v>669</v>
      </c>
      <c r="T60" s="40" t="s">
        <v>181</v>
      </c>
      <c r="U60" s="40" t="s">
        <v>671</v>
      </c>
      <c r="V60" s="40" t="s">
        <v>671</v>
      </c>
      <c r="W60" s="40" t="s">
        <v>726</v>
      </c>
      <c r="X60" s="40" t="s">
        <v>202</v>
      </c>
      <c r="Y60" s="40" t="s">
        <v>727</v>
      </c>
      <c r="Z60" s="40" t="s">
        <v>673</v>
      </c>
      <c r="AA60" s="40" t="s">
        <v>674</v>
      </c>
      <c r="AB60" s="40" t="s">
        <v>675</v>
      </c>
      <c r="AC60" s="40" t="s">
        <v>767</v>
      </c>
      <c r="AD60" s="37" t="s">
        <v>771</v>
      </c>
      <c r="AE60" s="40" t="s">
        <v>678</v>
      </c>
      <c r="AF60" s="40" t="s">
        <v>679</v>
      </c>
      <c r="AG60" s="40" t="s">
        <v>679</v>
      </c>
      <c r="AH60" s="37" t="s">
        <v>679</v>
      </c>
      <c r="AI60" s="40" t="s">
        <v>680</v>
      </c>
      <c r="AJ60" s="40" t="s">
        <v>681</v>
      </c>
      <c r="AK60" s="40" t="s">
        <v>681</v>
      </c>
      <c r="AL60" s="37" t="s">
        <v>681</v>
      </c>
      <c r="AM60" s="40" t="s">
        <v>682</v>
      </c>
      <c r="AN60" s="40" t="s">
        <v>682</v>
      </c>
      <c r="AO60" s="40" t="s">
        <v>682</v>
      </c>
      <c r="AP60" s="40" t="s">
        <v>741</v>
      </c>
      <c r="AQ60" s="37" t="s">
        <v>682</v>
      </c>
      <c r="AR60" s="40" t="s">
        <v>684</v>
      </c>
      <c r="AS60" s="40" t="s">
        <v>742</v>
      </c>
      <c r="AT60" s="37" t="s">
        <v>743</v>
      </c>
      <c r="AU60" s="40" t="s">
        <v>687</v>
      </c>
      <c r="AV60" s="40" t="s">
        <v>688</v>
      </c>
      <c r="AW60" s="40" t="s">
        <v>689</v>
      </c>
      <c r="AX60" s="40" t="s">
        <v>690</v>
      </c>
      <c r="AY60" s="40" t="s">
        <v>691</v>
      </c>
      <c r="AZ60" s="40" t="s">
        <v>692</v>
      </c>
      <c r="BA60" s="40" t="s">
        <v>693</v>
      </c>
      <c r="BB60" s="40" t="s">
        <v>694</v>
      </c>
      <c r="BC60" s="40" t="s">
        <v>695</v>
      </c>
      <c r="BD60" s="40" t="s">
        <v>695</v>
      </c>
      <c r="BE60" s="40" t="s">
        <v>696</v>
      </c>
      <c r="BF60" s="40" t="s">
        <v>697</v>
      </c>
      <c r="BG60" s="40" t="s">
        <v>697</v>
      </c>
      <c r="BH60" s="40" t="s">
        <v>698</v>
      </c>
      <c r="BI60" s="40" t="s">
        <v>699</v>
      </c>
      <c r="BJ60" s="40" t="s">
        <v>700</v>
      </c>
      <c r="BK60" s="40" t="s">
        <v>701</v>
      </c>
      <c r="BL60" s="40" t="s">
        <v>702</v>
      </c>
      <c r="BM60" s="40" t="s">
        <v>733</v>
      </c>
      <c r="BN60" s="40" t="s">
        <v>734</v>
      </c>
      <c r="BO60" s="40" t="s">
        <v>705</v>
      </c>
      <c r="BP60" s="40" t="s">
        <v>706</v>
      </c>
      <c r="BQ60" s="40" t="s">
        <v>783</v>
      </c>
      <c r="BR60" s="40" t="s">
        <v>708</v>
      </c>
      <c r="BS60" s="40" t="s">
        <v>709</v>
      </c>
      <c r="BT60" s="40" t="s">
        <v>710</v>
      </c>
      <c r="BU60" s="40" t="s">
        <v>711</v>
      </c>
      <c r="BV60" s="37" t="s">
        <v>712</v>
      </c>
      <c r="BW60" s="40" t="s">
        <v>746</v>
      </c>
      <c r="BX60" s="40" t="s">
        <v>714</v>
      </c>
      <c r="BY60" s="40" t="s">
        <v>715</v>
      </c>
      <c r="BZ60" s="40" t="s">
        <v>808</v>
      </c>
      <c r="CA60" s="40" t="s">
        <v>717</v>
      </c>
      <c r="CB60" s="40" t="s">
        <v>809</v>
      </c>
      <c r="CC60" s="40" t="s">
        <v>719</v>
      </c>
      <c r="CD60" s="40" t="s">
        <v>720</v>
      </c>
      <c r="CE60" s="40" t="s">
        <v>721</v>
      </c>
      <c r="CF60" s="40" t="s">
        <v>722</v>
      </c>
      <c r="CG60" s="40" t="s">
        <v>400</v>
      </c>
      <c r="CH60" s="40" t="s">
        <v>723</v>
      </c>
      <c r="CI60" s="40" t="s">
        <v>724</v>
      </c>
    </row>
    <row r="61" spans="1:87" x14ac:dyDescent="0.2">
      <c r="A61" s="37">
        <v>49</v>
      </c>
      <c r="B61" s="37" t="s">
        <v>157</v>
      </c>
      <c r="C61" s="40" t="s">
        <v>142</v>
      </c>
      <c r="D61" s="40" t="s">
        <v>775</v>
      </c>
      <c r="E61" s="40" t="s">
        <v>766</v>
      </c>
      <c r="F61" s="40" t="s">
        <v>738</v>
      </c>
      <c r="G61" s="40" t="s">
        <v>661</v>
      </c>
      <c r="H61" s="40" t="s">
        <v>662</v>
      </c>
      <c r="I61" s="40" t="s">
        <v>662</v>
      </c>
      <c r="J61" s="40" t="s">
        <v>662</v>
      </c>
      <c r="K61" s="40" t="s">
        <v>663</v>
      </c>
      <c r="L61" s="40" t="s">
        <v>664</v>
      </c>
      <c r="M61" s="40" t="s">
        <v>359</v>
      </c>
      <c r="N61" s="40" t="s">
        <v>666</v>
      </c>
      <c r="O61" s="40" t="s">
        <v>667</v>
      </c>
      <c r="P61" s="37" t="s">
        <v>666</v>
      </c>
      <c r="Q61" s="40" t="s">
        <v>226</v>
      </c>
      <c r="R61" s="40" t="s">
        <v>669</v>
      </c>
      <c r="S61" s="40" t="s">
        <v>669</v>
      </c>
      <c r="T61" s="40" t="s">
        <v>181</v>
      </c>
      <c r="U61" s="40" t="s">
        <v>671</v>
      </c>
      <c r="V61" s="40" t="s">
        <v>671</v>
      </c>
      <c r="W61" s="40" t="s">
        <v>176</v>
      </c>
      <c r="X61" s="40" t="s">
        <v>672</v>
      </c>
      <c r="Y61" s="40" t="s">
        <v>727</v>
      </c>
      <c r="Z61" s="40" t="s">
        <v>748</v>
      </c>
      <c r="AA61" s="40" t="s">
        <v>755</v>
      </c>
      <c r="AB61" s="40" t="s">
        <v>675</v>
      </c>
      <c r="AC61" s="40" t="s">
        <v>676</v>
      </c>
      <c r="AD61" s="37" t="s">
        <v>677</v>
      </c>
      <c r="AE61" s="40" t="s">
        <v>678</v>
      </c>
      <c r="AF61" s="40" t="s">
        <v>679</v>
      </c>
      <c r="AG61" s="40" t="s">
        <v>679</v>
      </c>
      <c r="AH61" s="37" t="s">
        <v>679</v>
      </c>
      <c r="AI61" s="40" t="s">
        <v>680</v>
      </c>
      <c r="AJ61" s="40" t="s">
        <v>740</v>
      </c>
      <c r="AK61" s="40" t="s">
        <v>740</v>
      </c>
      <c r="AL61" s="37" t="s">
        <v>740</v>
      </c>
      <c r="AM61" s="40" t="s">
        <v>682</v>
      </c>
      <c r="AN61" s="40" t="s">
        <v>682</v>
      </c>
      <c r="AO61" s="40" t="s">
        <v>682</v>
      </c>
      <c r="AP61" s="40" t="s">
        <v>683</v>
      </c>
      <c r="AQ61" s="37" t="s">
        <v>682</v>
      </c>
      <c r="AR61" s="40" t="s">
        <v>684</v>
      </c>
      <c r="AS61" s="40" t="s">
        <v>685</v>
      </c>
      <c r="AT61" s="37" t="s">
        <v>686</v>
      </c>
      <c r="AU61" s="40" t="s">
        <v>768</v>
      </c>
      <c r="AV61" s="40" t="s">
        <v>688</v>
      </c>
      <c r="AW61" s="40" t="s">
        <v>689</v>
      </c>
      <c r="AX61" s="40" t="s">
        <v>690</v>
      </c>
      <c r="AY61" s="40" t="s">
        <v>691</v>
      </c>
      <c r="AZ61" s="40" t="s">
        <v>692</v>
      </c>
      <c r="BA61" s="40" t="s">
        <v>693</v>
      </c>
      <c r="BB61" s="40" t="s">
        <v>694</v>
      </c>
      <c r="BC61" s="40" t="s">
        <v>695</v>
      </c>
      <c r="BD61" s="40" t="s">
        <v>695</v>
      </c>
      <c r="BE61" s="40" t="s">
        <v>696</v>
      </c>
      <c r="BF61" s="40" t="s">
        <v>697</v>
      </c>
      <c r="BG61" s="40" t="s">
        <v>697</v>
      </c>
      <c r="BH61" s="40" t="s">
        <v>763</v>
      </c>
      <c r="BI61" s="40" t="s">
        <v>699</v>
      </c>
      <c r="BJ61" s="40" t="s">
        <v>700</v>
      </c>
      <c r="BK61" s="40" t="s">
        <v>701</v>
      </c>
      <c r="BL61" s="40" t="s">
        <v>702</v>
      </c>
      <c r="BM61" s="40" t="s">
        <v>703</v>
      </c>
      <c r="BN61" s="40" t="s">
        <v>704</v>
      </c>
      <c r="BO61" s="40" t="s">
        <v>705</v>
      </c>
      <c r="BP61" s="40" t="s">
        <v>706</v>
      </c>
      <c r="BQ61" s="40" t="s">
        <v>707</v>
      </c>
      <c r="BR61" s="40" t="s">
        <v>735</v>
      </c>
      <c r="BS61" s="40" t="s">
        <v>709</v>
      </c>
      <c r="BT61" s="40" t="s">
        <v>710</v>
      </c>
      <c r="BU61" s="40" t="s">
        <v>711</v>
      </c>
      <c r="BV61" s="37" t="s">
        <v>712</v>
      </c>
      <c r="BW61" s="40" t="s">
        <v>713</v>
      </c>
      <c r="BX61" s="40" t="s">
        <v>714</v>
      </c>
      <c r="BY61" s="40" t="s">
        <v>715</v>
      </c>
      <c r="BZ61" s="40" t="s">
        <v>716</v>
      </c>
      <c r="CA61" s="40" t="s">
        <v>717</v>
      </c>
      <c r="CB61" s="40" t="s">
        <v>718</v>
      </c>
      <c r="CC61" s="40" t="s">
        <v>719</v>
      </c>
      <c r="CD61" s="40" t="s">
        <v>720</v>
      </c>
      <c r="CE61" s="40" t="s">
        <v>721</v>
      </c>
      <c r="CF61" s="40" t="s">
        <v>722</v>
      </c>
      <c r="CG61" s="40" t="s">
        <v>400</v>
      </c>
      <c r="CH61" s="40" t="s">
        <v>723</v>
      </c>
      <c r="CI61" s="40" t="s">
        <v>724</v>
      </c>
    </row>
    <row r="62" spans="1:87" x14ac:dyDescent="0.2">
      <c r="A62" s="37">
        <v>50</v>
      </c>
      <c r="B62" s="37" t="s">
        <v>157</v>
      </c>
      <c r="C62" s="40" t="s">
        <v>144</v>
      </c>
      <c r="D62" s="40" t="s">
        <v>658</v>
      </c>
      <c r="E62" s="40" t="s">
        <v>766</v>
      </c>
      <c r="F62" s="40" t="s">
        <v>738</v>
      </c>
      <c r="G62" s="40" t="s">
        <v>661</v>
      </c>
      <c r="H62" s="40" t="s">
        <v>662</v>
      </c>
      <c r="I62" s="40" t="s">
        <v>662</v>
      </c>
      <c r="J62" s="40" t="s">
        <v>662</v>
      </c>
      <c r="K62" s="40" t="s">
        <v>663</v>
      </c>
      <c r="L62" s="40" t="s">
        <v>205</v>
      </c>
      <c r="M62" s="40" t="s">
        <v>665</v>
      </c>
      <c r="N62" s="40" t="s">
        <v>237</v>
      </c>
      <c r="O62" s="40" t="s">
        <v>747</v>
      </c>
      <c r="P62" s="37" t="s">
        <v>666</v>
      </c>
      <c r="Q62" s="40" t="s">
        <v>226</v>
      </c>
      <c r="R62" s="40" t="s">
        <v>669</v>
      </c>
      <c r="S62" s="40" t="s">
        <v>669</v>
      </c>
      <c r="T62" s="40" t="s">
        <v>670</v>
      </c>
      <c r="U62" s="40" t="s">
        <v>671</v>
      </c>
      <c r="V62" s="40" t="s">
        <v>671</v>
      </c>
      <c r="W62" s="40" t="s">
        <v>726</v>
      </c>
      <c r="X62" s="40" t="s">
        <v>672</v>
      </c>
      <c r="Y62" s="40" t="s">
        <v>727</v>
      </c>
      <c r="Z62" s="40" t="s">
        <v>673</v>
      </c>
      <c r="AA62" s="40" t="s">
        <v>674</v>
      </c>
      <c r="AB62" s="40" t="s">
        <v>675</v>
      </c>
      <c r="AC62" s="40" t="s">
        <v>676</v>
      </c>
      <c r="AD62" s="37" t="s">
        <v>677</v>
      </c>
      <c r="AE62" s="40" t="s">
        <v>678</v>
      </c>
      <c r="AF62" s="40" t="s">
        <v>679</v>
      </c>
      <c r="AG62" s="40" t="s">
        <v>679</v>
      </c>
      <c r="AH62" s="37" t="s">
        <v>679</v>
      </c>
      <c r="AI62" s="40" t="s">
        <v>739</v>
      </c>
      <c r="AJ62" s="40" t="s">
        <v>740</v>
      </c>
      <c r="AK62" s="40" t="s">
        <v>740</v>
      </c>
      <c r="AL62" s="37" t="s">
        <v>740</v>
      </c>
      <c r="AM62" s="40" t="s">
        <v>682</v>
      </c>
      <c r="AN62" s="40" t="s">
        <v>682</v>
      </c>
      <c r="AO62" s="40" t="s">
        <v>682</v>
      </c>
      <c r="AP62" s="40" t="s">
        <v>683</v>
      </c>
      <c r="AQ62" s="37" t="s">
        <v>682</v>
      </c>
      <c r="AR62" s="40" t="s">
        <v>684</v>
      </c>
      <c r="AS62" s="40" t="s">
        <v>742</v>
      </c>
      <c r="AT62" s="37" t="s">
        <v>743</v>
      </c>
      <c r="AU62" s="40" t="s">
        <v>687</v>
      </c>
      <c r="AV62" s="40" t="s">
        <v>688</v>
      </c>
      <c r="AW62" s="40" t="s">
        <v>773</v>
      </c>
      <c r="AX62" s="40" t="s">
        <v>690</v>
      </c>
      <c r="AY62" s="40" t="s">
        <v>691</v>
      </c>
      <c r="AZ62" s="40" t="s">
        <v>692</v>
      </c>
      <c r="BA62" s="40" t="s">
        <v>729</v>
      </c>
      <c r="BB62" s="40" t="s">
        <v>694</v>
      </c>
      <c r="BC62" s="40" t="s">
        <v>695</v>
      </c>
      <c r="BD62" s="40" t="s">
        <v>695</v>
      </c>
      <c r="BE62" s="40" t="s">
        <v>379</v>
      </c>
      <c r="BF62" s="40" t="s">
        <v>732</v>
      </c>
      <c r="BG62" s="40" t="s">
        <v>732</v>
      </c>
      <c r="BH62" s="40" t="s">
        <v>763</v>
      </c>
      <c r="BI62" s="40" t="s">
        <v>699</v>
      </c>
      <c r="BJ62" s="40" t="s">
        <v>700</v>
      </c>
      <c r="BK62" s="40" t="s">
        <v>701</v>
      </c>
      <c r="BL62" s="40" t="s">
        <v>702</v>
      </c>
      <c r="BM62" s="40" t="s">
        <v>703</v>
      </c>
      <c r="BN62" s="40" t="s">
        <v>704</v>
      </c>
      <c r="BO62" s="40" t="s">
        <v>705</v>
      </c>
      <c r="BP62" s="40" t="s">
        <v>706</v>
      </c>
      <c r="BQ62" s="40" t="s">
        <v>707</v>
      </c>
      <c r="BR62" s="40" t="s">
        <v>735</v>
      </c>
      <c r="BS62" s="40" t="s">
        <v>709</v>
      </c>
      <c r="BT62" s="40" t="s">
        <v>710</v>
      </c>
      <c r="BU62" s="40" t="s">
        <v>711</v>
      </c>
      <c r="BV62" s="37" t="s">
        <v>712</v>
      </c>
      <c r="BW62" s="40" t="s">
        <v>746</v>
      </c>
      <c r="BX62" s="40" t="s">
        <v>714</v>
      </c>
      <c r="BY62" s="40" t="s">
        <v>751</v>
      </c>
      <c r="BZ62" s="40" t="s">
        <v>716</v>
      </c>
      <c r="CA62" s="40" t="s">
        <v>717</v>
      </c>
      <c r="CB62" s="40" t="s">
        <v>718</v>
      </c>
      <c r="CC62" s="40" t="s">
        <v>719</v>
      </c>
      <c r="CD62" s="40" t="s">
        <v>720</v>
      </c>
      <c r="CE62" s="40" t="s">
        <v>721</v>
      </c>
      <c r="CF62" s="40" t="s">
        <v>722</v>
      </c>
      <c r="CG62" s="40" t="s">
        <v>400</v>
      </c>
      <c r="CH62" s="40" t="s">
        <v>723</v>
      </c>
      <c r="CI62" s="40" t="s">
        <v>724</v>
      </c>
    </row>
  </sheetData>
  <printOptions gridLines="1"/>
  <pageMargins left="0.75" right="0.5" top="0.5" bottom="0.5" header="0.5" footer="0.5"/>
  <pageSetup scale="10"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I89"/>
  <sheetViews>
    <sheetView zoomScaleNormal="100" workbookViewId="0"/>
  </sheetViews>
  <sheetFormatPr defaultRowHeight="15" x14ac:dyDescent="0.2"/>
  <cols>
    <col min="1" max="1" width="7.42578125" style="137" customWidth="1"/>
    <col min="2" max="2" width="21.85546875" style="138" bestFit="1" customWidth="1"/>
    <col min="3" max="3" width="12.42578125" style="272" customWidth="1"/>
    <col min="4" max="4" width="16.85546875" style="272" bestFit="1" customWidth="1"/>
    <col min="5" max="5" width="18.42578125" style="272" customWidth="1"/>
    <col min="6" max="6" width="10" style="272" bestFit="1" customWidth="1"/>
    <col min="7" max="7" width="12.42578125" style="137" customWidth="1"/>
    <col min="8" max="8" width="12.42578125" style="259" bestFit="1" customWidth="1"/>
    <col min="9" max="9" width="18.7109375" style="259" bestFit="1" customWidth="1"/>
    <col min="10" max="10" width="18.7109375" style="259" customWidth="1"/>
    <col min="11" max="11" width="8.85546875" style="272" customWidth="1"/>
    <col min="12" max="12" width="10.5703125" style="272" customWidth="1"/>
    <col min="13" max="14" width="8.7109375" style="272" customWidth="1"/>
    <col min="15" max="15" width="15.42578125" style="252" customWidth="1"/>
    <col min="16" max="16" width="14.85546875" style="252" bestFit="1" customWidth="1"/>
    <col min="17" max="17" width="16.85546875" style="253" bestFit="1" customWidth="1"/>
    <col min="18" max="18" width="18.85546875" style="253" bestFit="1" customWidth="1"/>
    <col min="19" max="19" width="16.85546875" style="253" bestFit="1" customWidth="1"/>
    <col min="20" max="20" width="10.140625" style="253" bestFit="1" customWidth="1"/>
    <col min="21" max="21" width="16.85546875" style="253" bestFit="1" customWidth="1"/>
    <col min="22" max="22" width="11.42578125" style="253" bestFit="1" customWidth="1"/>
    <col min="23" max="23" width="9.140625" style="225"/>
    <col min="24" max="24" width="22.42578125" style="261" customWidth="1"/>
    <col min="25" max="25" width="7" style="257" customWidth="1"/>
    <col min="26" max="27" width="8" style="257" customWidth="1"/>
    <col min="28" max="30" width="8.7109375" style="257" customWidth="1"/>
    <col min="31" max="31" width="5.140625" style="257" customWidth="1"/>
    <col min="32" max="35" width="7.28515625" style="257" customWidth="1"/>
    <col min="36" max="37" width="8.7109375" style="257" customWidth="1"/>
    <col min="38" max="38" width="12.7109375" style="265" bestFit="1" customWidth="1"/>
    <col min="39" max="39" width="8.85546875" style="265" bestFit="1" customWidth="1"/>
    <col min="40" max="40" width="20.7109375" style="257" customWidth="1"/>
    <col min="41" max="41" width="9.140625" style="225"/>
    <col min="42" max="42" width="22.28515625" style="263" customWidth="1"/>
    <col min="43" max="43" width="7.42578125" style="257" bestFit="1" customWidth="1"/>
    <col min="44" max="44" width="9.140625" style="264" bestFit="1" customWidth="1"/>
    <col min="45" max="49" width="10.42578125" style="264" bestFit="1" customWidth="1"/>
    <col min="50" max="51" width="10.42578125" style="265" bestFit="1" customWidth="1"/>
    <col min="52" max="52" width="19.42578125" style="265" bestFit="1" customWidth="1"/>
    <col min="53" max="53" width="9.140625" style="225"/>
    <col min="54" max="54" width="10.42578125" style="560" customWidth="1"/>
    <col min="55" max="55" width="26.28515625" style="560" bestFit="1" customWidth="1"/>
    <col min="56" max="56" width="15.5703125" style="175" customWidth="1"/>
    <col min="57" max="57" width="18.42578125" style="175" customWidth="1"/>
    <col min="58" max="58" width="17.42578125" style="175" customWidth="1"/>
    <col min="59" max="61" width="9.140625" style="175"/>
    <col min="62" max="16384" width="9.140625" style="225"/>
  </cols>
  <sheetData>
    <row r="1" spans="1:61" s="186" customFormat="1" ht="15.75" x14ac:dyDescent="0.25">
      <c r="A1" s="293" t="s">
        <v>1254</v>
      </c>
      <c r="B1" s="294"/>
      <c r="C1" s="309"/>
      <c r="D1" s="309"/>
      <c r="E1" s="309"/>
      <c r="F1" s="309"/>
      <c r="G1" s="293"/>
      <c r="H1" s="273"/>
      <c r="I1" s="273"/>
      <c r="J1" s="273"/>
      <c r="K1" s="127"/>
      <c r="L1" s="127"/>
      <c r="M1" s="127"/>
      <c r="N1" s="486"/>
      <c r="O1" s="187"/>
      <c r="P1" s="187"/>
      <c r="Q1" s="189"/>
      <c r="R1" s="189"/>
      <c r="S1" s="189"/>
      <c r="T1" s="189"/>
      <c r="U1" s="189"/>
      <c r="V1" s="189"/>
      <c r="X1" s="198"/>
      <c r="Y1" s="199"/>
      <c r="Z1" s="199"/>
      <c r="AA1" s="199"/>
      <c r="AB1" s="199"/>
      <c r="AC1" s="199"/>
      <c r="AD1" s="199"/>
      <c r="AE1" s="199"/>
      <c r="AF1" s="199"/>
      <c r="AG1" s="199"/>
      <c r="AH1" s="199"/>
      <c r="AI1" s="199"/>
      <c r="AJ1" s="199"/>
      <c r="AK1" s="199"/>
      <c r="AL1" s="200"/>
      <c r="AM1" s="200"/>
      <c r="AN1" s="199"/>
      <c r="AP1" s="201"/>
      <c r="AQ1" s="199"/>
      <c r="AR1" s="200"/>
      <c r="AS1" s="200"/>
      <c r="AT1" s="200"/>
      <c r="AU1" s="200"/>
      <c r="AV1" s="200"/>
      <c r="AW1" s="200"/>
      <c r="AX1" s="200"/>
      <c r="AY1" s="200"/>
      <c r="AZ1" s="200"/>
      <c r="BB1" s="560"/>
      <c r="BC1" s="560"/>
      <c r="BD1" s="175"/>
      <c r="BE1" s="175"/>
      <c r="BF1" s="175"/>
      <c r="BG1" s="175"/>
      <c r="BH1" s="175"/>
      <c r="BI1" s="175"/>
    </row>
    <row r="2" spans="1:61" s="186" customFormat="1" ht="15.75" x14ac:dyDescent="0.25">
      <c r="A2" s="293"/>
      <c r="B2" s="294"/>
      <c r="C2" s="309"/>
      <c r="D2" s="309"/>
      <c r="E2" s="309"/>
      <c r="F2" s="309"/>
      <c r="G2" s="293"/>
      <c r="H2" s="273"/>
      <c r="I2" s="273"/>
      <c r="J2" s="273"/>
      <c r="K2" s="127"/>
      <c r="L2" s="127"/>
      <c r="M2" s="127"/>
      <c r="N2" s="486"/>
      <c r="O2" s="187"/>
      <c r="P2" s="187"/>
      <c r="Q2" s="189"/>
      <c r="R2" s="189"/>
      <c r="S2" s="189"/>
      <c r="T2" s="189"/>
      <c r="U2" s="189"/>
      <c r="V2" s="189"/>
      <c r="X2" s="198"/>
      <c r="Y2" s="199"/>
      <c r="Z2" s="199"/>
      <c r="AA2" s="199"/>
      <c r="AB2" s="199"/>
      <c r="AC2" s="199"/>
      <c r="AD2" s="199"/>
      <c r="AE2" s="199"/>
      <c r="AF2" s="199"/>
      <c r="AG2" s="199"/>
      <c r="AH2" s="199"/>
      <c r="AI2" s="199"/>
      <c r="AJ2" s="199"/>
      <c r="AK2" s="199"/>
      <c r="AL2" s="200"/>
      <c r="AM2" s="200"/>
      <c r="AN2" s="199"/>
      <c r="AP2" s="201"/>
      <c r="AQ2" s="199"/>
      <c r="AR2" s="200"/>
      <c r="AS2" s="200"/>
      <c r="AT2" s="200"/>
      <c r="AU2" s="200"/>
      <c r="AV2" s="200"/>
      <c r="AW2" s="200"/>
      <c r="AX2" s="200"/>
      <c r="AY2" s="200"/>
      <c r="AZ2" s="200"/>
      <c r="BB2" s="560"/>
      <c r="BC2" s="560"/>
      <c r="BD2" s="175"/>
      <c r="BE2" s="175"/>
      <c r="BF2" s="175"/>
      <c r="BG2" s="175"/>
      <c r="BH2" s="175"/>
      <c r="BI2" s="175"/>
    </row>
    <row r="3" spans="1:61" s="186" customFormat="1" ht="15.75" x14ac:dyDescent="0.25">
      <c r="A3" s="293"/>
      <c r="B3" s="294"/>
      <c r="C3" s="309"/>
      <c r="D3" s="630" t="s">
        <v>1316</v>
      </c>
      <c r="E3" s="630"/>
      <c r="F3" s="630"/>
      <c r="G3" s="293"/>
      <c r="H3" s="274" t="s">
        <v>1291</v>
      </c>
      <c r="I3" s="274" t="s">
        <v>1272</v>
      </c>
      <c r="J3" s="274"/>
      <c r="K3" s="594" t="s">
        <v>1247</v>
      </c>
      <c r="L3" s="594"/>
      <c r="M3" s="594"/>
      <c r="N3" s="486"/>
      <c r="O3" s="187"/>
      <c r="P3" s="187"/>
      <c r="Q3" s="188" t="s">
        <v>1249</v>
      </c>
      <c r="R3" s="189"/>
      <c r="S3" s="189" t="s">
        <v>1250</v>
      </c>
      <c r="T3" s="189"/>
      <c r="U3" s="189"/>
      <c r="V3" s="189"/>
      <c r="X3" s="198"/>
      <c r="Y3" s="199"/>
      <c r="Z3" s="633" t="s">
        <v>1250</v>
      </c>
      <c r="AA3" s="633"/>
      <c r="AB3" s="633" t="s">
        <v>1252</v>
      </c>
      <c r="AC3" s="633"/>
      <c r="AD3" s="633"/>
      <c r="AE3" s="633"/>
      <c r="AF3" s="633" t="s">
        <v>1251</v>
      </c>
      <c r="AG3" s="633"/>
      <c r="AH3" s="633"/>
      <c r="AI3" s="633"/>
      <c r="AJ3" s="633" t="s">
        <v>1253</v>
      </c>
      <c r="AK3" s="633"/>
      <c r="AL3" s="200"/>
      <c r="AM3" s="200"/>
      <c r="AN3" s="199"/>
      <c r="AP3" s="198" t="s">
        <v>1286</v>
      </c>
      <c r="AQ3" s="199"/>
      <c r="AR3" s="200"/>
      <c r="AS3" s="200"/>
      <c r="AT3" s="200"/>
      <c r="AU3" s="200"/>
      <c r="AV3" s="200"/>
      <c r="AW3" s="200"/>
      <c r="AX3" s="200"/>
      <c r="AY3" s="200"/>
      <c r="AZ3" s="200"/>
      <c r="BB3" s="560"/>
      <c r="BC3" s="560"/>
      <c r="BD3" s="175"/>
      <c r="BE3" s="175"/>
      <c r="BF3" s="175"/>
      <c r="BG3" s="175"/>
      <c r="BH3" s="175"/>
      <c r="BI3" s="175"/>
    </row>
    <row r="4" spans="1:61" s="310" customFormat="1" ht="15.75" customHeight="1" x14ac:dyDescent="0.25">
      <c r="A4" s="293"/>
      <c r="B4" s="294"/>
      <c r="C4" s="309"/>
      <c r="D4" s="309"/>
      <c r="E4" s="309"/>
      <c r="F4" s="309"/>
      <c r="G4" s="293"/>
      <c r="H4" s="273"/>
      <c r="I4" s="273"/>
      <c r="J4" s="273"/>
      <c r="K4" s="266"/>
      <c r="L4" s="266"/>
      <c r="M4" s="266"/>
      <c r="N4" s="486"/>
      <c r="O4" s="187"/>
      <c r="P4" s="187"/>
      <c r="Q4" s="189"/>
      <c r="R4" s="189"/>
      <c r="S4" s="189"/>
      <c r="T4" s="189"/>
      <c r="U4" s="189"/>
      <c r="V4" s="189"/>
      <c r="X4" s="631" t="s">
        <v>1293</v>
      </c>
      <c r="Y4" s="631"/>
      <c r="Z4" s="631"/>
      <c r="AA4" s="631"/>
      <c r="AB4" s="631"/>
      <c r="AC4" s="631"/>
      <c r="AD4" s="631"/>
      <c r="AE4" s="631"/>
      <c r="AF4" s="631"/>
      <c r="AG4" s="631"/>
      <c r="AH4" s="631"/>
      <c r="AI4" s="631"/>
      <c r="AJ4" s="631"/>
      <c r="AK4" s="631"/>
      <c r="AL4" s="631"/>
      <c r="AM4" s="631"/>
      <c r="AN4" s="631"/>
      <c r="AP4" s="631" t="s">
        <v>1239</v>
      </c>
      <c r="AQ4" s="631"/>
      <c r="AR4" s="631"/>
      <c r="AS4" s="631"/>
      <c r="AT4" s="631"/>
      <c r="AU4" s="631"/>
      <c r="AV4" s="631"/>
      <c r="AW4" s="631"/>
      <c r="AX4" s="631"/>
      <c r="AY4" s="631"/>
      <c r="AZ4" s="631"/>
      <c r="BB4" s="560"/>
      <c r="BC4" s="560"/>
      <c r="BD4" s="175"/>
      <c r="BE4" s="175"/>
      <c r="BF4" s="175"/>
      <c r="BG4" s="175"/>
      <c r="BH4" s="175"/>
      <c r="BI4" s="175"/>
    </row>
    <row r="5" spans="1:61" s="310" customFormat="1" ht="15.75" x14ac:dyDescent="0.25">
      <c r="A5" s="293"/>
      <c r="B5" s="294"/>
      <c r="C5" s="309"/>
      <c r="D5" s="309"/>
      <c r="E5" s="309"/>
      <c r="F5" s="309"/>
      <c r="G5" s="293"/>
      <c r="H5" s="273"/>
      <c r="I5" s="273"/>
      <c r="J5" s="273"/>
      <c r="K5" s="266"/>
      <c r="L5" s="266"/>
      <c r="M5" s="266"/>
      <c r="N5" s="486"/>
      <c r="O5" s="187"/>
      <c r="P5" s="187"/>
      <c r="Q5" s="189"/>
      <c r="R5" s="189"/>
      <c r="S5" s="189"/>
      <c r="T5" s="189"/>
      <c r="U5" s="189"/>
      <c r="V5" s="189"/>
      <c r="X5" s="631"/>
      <c r="Y5" s="631"/>
      <c r="Z5" s="631"/>
      <c r="AA5" s="631"/>
      <c r="AB5" s="631"/>
      <c r="AC5" s="631"/>
      <c r="AD5" s="631"/>
      <c r="AE5" s="631"/>
      <c r="AF5" s="631"/>
      <c r="AG5" s="631"/>
      <c r="AH5" s="631"/>
      <c r="AI5" s="631"/>
      <c r="AJ5" s="631"/>
      <c r="AK5" s="631"/>
      <c r="AL5" s="631"/>
      <c r="AM5" s="631"/>
      <c r="AN5" s="631"/>
      <c r="AP5" s="631"/>
      <c r="AQ5" s="631"/>
      <c r="AR5" s="631"/>
      <c r="AS5" s="631"/>
      <c r="AT5" s="631"/>
      <c r="AU5" s="631"/>
      <c r="AV5" s="631"/>
      <c r="AW5" s="631"/>
      <c r="AX5" s="631"/>
      <c r="AY5" s="631"/>
      <c r="AZ5" s="631"/>
      <c r="BB5" s="560"/>
      <c r="BC5" s="560"/>
      <c r="BD5" s="175"/>
      <c r="BE5" s="175"/>
      <c r="BF5" s="175"/>
      <c r="BG5" s="175"/>
      <c r="BH5" s="175"/>
      <c r="BI5" s="175"/>
    </row>
    <row r="6" spans="1:61" s="310" customFormat="1" ht="15.75" x14ac:dyDescent="0.25">
      <c r="A6" s="293"/>
      <c r="B6" s="294"/>
      <c r="C6" s="309"/>
      <c r="D6" s="309"/>
      <c r="E6" s="309"/>
      <c r="F6" s="309"/>
      <c r="G6" s="293"/>
      <c r="H6" s="273"/>
      <c r="I6" s="273"/>
      <c r="J6" s="273"/>
      <c r="K6" s="266"/>
      <c r="L6" s="266"/>
      <c r="M6" s="266"/>
      <c r="N6" s="486"/>
      <c r="O6" s="187"/>
      <c r="P6" s="187"/>
      <c r="Q6" s="189"/>
      <c r="R6" s="189"/>
      <c r="S6" s="189"/>
      <c r="T6" s="189"/>
      <c r="U6" s="189"/>
      <c r="V6" s="189"/>
      <c r="X6" s="631"/>
      <c r="Y6" s="631"/>
      <c r="Z6" s="631"/>
      <c r="AA6" s="631"/>
      <c r="AB6" s="631"/>
      <c r="AC6" s="631"/>
      <c r="AD6" s="631"/>
      <c r="AE6" s="631"/>
      <c r="AF6" s="631"/>
      <c r="AG6" s="631"/>
      <c r="AH6" s="631"/>
      <c r="AI6" s="631"/>
      <c r="AJ6" s="631"/>
      <c r="AK6" s="631"/>
      <c r="AL6" s="631"/>
      <c r="AM6" s="631"/>
      <c r="AN6" s="631"/>
      <c r="AP6" s="631"/>
      <c r="AQ6" s="631"/>
      <c r="AR6" s="631"/>
      <c r="AS6" s="631"/>
      <c r="AT6" s="631"/>
      <c r="AU6" s="631"/>
      <c r="AV6" s="631"/>
      <c r="AW6" s="631"/>
      <c r="AX6" s="631"/>
      <c r="AY6" s="631"/>
      <c r="AZ6" s="631"/>
      <c r="BB6" s="560"/>
      <c r="BC6" s="560"/>
      <c r="BD6" s="175"/>
      <c r="BE6" s="175"/>
      <c r="BF6" s="175"/>
      <c r="BG6" s="175"/>
      <c r="BH6" s="175"/>
      <c r="BI6" s="175"/>
    </row>
    <row r="7" spans="1:61" s="310" customFormat="1" ht="15.75" x14ac:dyDescent="0.25">
      <c r="A7" s="161"/>
      <c r="B7" s="266"/>
      <c r="C7" s="309"/>
      <c r="D7" s="309"/>
      <c r="E7" s="309"/>
      <c r="F7" s="309"/>
      <c r="G7" s="293"/>
      <c r="H7" s="273"/>
      <c r="I7" s="273"/>
      <c r="J7" s="273"/>
      <c r="K7" s="266"/>
      <c r="L7" s="266"/>
      <c r="M7" s="266"/>
      <c r="N7" s="486"/>
      <c r="O7" s="187"/>
      <c r="P7" s="187"/>
      <c r="Q7" s="189"/>
      <c r="R7" s="189"/>
      <c r="S7" s="189"/>
      <c r="T7" s="189"/>
      <c r="U7" s="189"/>
      <c r="V7" s="189"/>
      <c r="X7" s="631"/>
      <c r="Y7" s="631"/>
      <c r="Z7" s="631"/>
      <c r="AA7" s="631"/>
      <c r="AB7" s="631"/>
      <c r="AC7" s="631"/>
      <c r="AD7" s="631"/>
      <c r="AE7" s="631"/>
      <c r="AF7" s="631"/>
      <c r="AG7" s="631"/>
      <c r="AH7" s="631"/>
      <c r="AI7" s="631"/>
      <c r="AJ7" s="631"/>
      <c r="AK7" s="631"/>
      <c r="AL7" s="631"/>
      <c r="AM7" s="631"/>
      <c r="AN7" s="631"/>
      <c r="AP7" s="631"/>
      <c r="AQ7" s="631"/>
      <c r="AR7" s="631"/>
      <c r="AS7" s="631"/>
      <c r="AT7" s="631"/>
      <c r="AU7" s="631"/>
      <c r="AV7" s="631"/>
      <c r="AW7" s="631"/>
      <c r="AX7" s="631"/>
      <c r="AY7" s="631"/>
      <c r="AZ7" s="631"/>
      <c r="BB7" s="560"/>
      <c r="BC7" s="560"/>
      <c r="BD7" s="175"/>
      <c r="BE7" s="175"/>
      <c r="BF7" s="175"/>
      <c r="BG7" s="175"/>
      <c r="BH7" s="175"/>
      <c r="BI7" s="175"/>
    </row>
    <row r="8" spans="1:61" s="310" customFormat="1" ht="15.75" x14ac:dyDescent="0.25">
      <c r="A8" s="161"/>
      <c r="B8" s="266"/>
      <c r="X8" s="631"/>
      <c r="Y8" s="631"/>
      <c r="Z8" s="631"/>
      <c r="AA8" s="631"/>
      <c r="AB8" s="631"/>
      <c r="AC8" s="631"/>
      <c r="AD8" s="631"/>
      <c r="AE8" s="631"/>
      <c r="AF8" s="631"/>
      <c r="AG8" s="631"/>
      <c r="AH8" s="631"/>
      <c r="AI8" s="631"/>
      <c r="AJ8" s="631"/>
      <c r="AK8" s="631"/>
      <c r="AL8" s="631"/>
      <c r="AM8" s="631"/>
      <c r="AN8" s="631"/>
      <c r="AP8" s="631"/>
      <c r="AQ8" s="631"/>
      <c r="AR8" s="631"/>
      <c r="AS8" s="631"/>
      <c r="AT8" s="631"/>
      <c r="AU8" s="631"/>
      <c r="AV8" s="631"/>
      <c r="AW8" s="631"/>
      <c r="AX8" s="631"/>
      <c r="AY8" s="631"/>
      <c r="AZ8" s="631"/>
      <c r="BB8" s="560"/>
      <c r="BC8" s="560"/>
      <c r="BD8" s="175"/>
      <c r="BE8" s="175"/>
      <c r="BF8" s="175"/>
      <c r="BG8" s="175"/>
      <c r="BH8" s="175"/>
      <c r="BI8" s="175"/>
    </row>
    <row r="9" spans="1:61" s="310" customFormat="1" ht="18.75" customHeight="1" x14ac:dyDescent="0.25">
      <c r="A9" s="161"/>
      <c r="B9" s="281"/>
      <c r="C9" s="308"/>
      <c r="D9" s="626">
        <v>42871</v>
      </c>
      <c r="E9" s="626"/>
      <c r="F9" s="626"/>
      <c r="G9" s="293"/>
      <c r="H9" s="273"/>
      <c r="I9" s="273"/>
      <c r="J9" s="273"/>
      <c r="K9" s="311">
        <v>42898</v>
      </c>
      <c r="L9" s="311">
        <v>42901</v>
      </c>
      <c r="M9" s="311">
        <v>42918</v>
      </c>
      <c r="N9" s="311"/>
      <c r="O9" s="189"/>
      <c r="P9" s="187"/>
      <c r="Q9" s="202">
        <v>42886</v>
      </c>
      <c r="R9" s="202">
        <v>42886</v>
      </c>
      <c r="S9" s="202">
        <v>42892</v>
      </c>
      <c r="T9" s="202">
        <v>42892</v>
      </c>
      <c r="U9" s="202">
        <v>42900</v>
      </c>
      <c r="V9" s="202">
        <v>42900</v>
      </c>
      <c r="X9" s="210"/>
      <c r="Y9" s="211"/>
      <c r="Z9" s="634">
        <v>42900</v>
      </c>
      <c r="AA9" s="634"/>
      <c r="AB9" s="634">
        <v>42857</v>
      </c>
      <c r="AC9" s="634"/>
      <c r="AD9" s="634">
        <v>42893</v>
      </c>
      <c r="AE9" s="634"/>
      <c r="AF9" s="634">
        <v>42847</v>
      </c>
      <c r="AG9" s="634"/>
      <c r="AH9" s="634">
        <v>42873</v>
      </c>
      <c r="AI9" s="634"/>
      <c r="AJ9" s="634">
        <v>42879</v>
      </c>
      <c r="AK9" s="634"/>
      <c r="AL9" s="282"/>
      <c r="AM9" s="282"/>
      <c r="AN9" s="282"/>
      <c r="AP9" s="282"/>
      <c r="AQ9" s="282"/>
      <c r="AR9" s="617" t="s">
        <v>1294</v>
      </c>
      <c r="AS9" s="617"/>
      <c r="AT9" s="617"/>
      <c r="AU9" s="617"/>
      <c r="AV9" s="617"/>
      <c r="AW9" s="617"/>
      <c r="AX9" s="617"/>
      <c r="AY9" s="617"/>
      <c r="AZ9" s="282"/>
      <c r="BB9" s="560"/>
      <c r="BC9" s="560"/>
      <c r="BD9" s="610" t="s">
        <v>1512</v>
      </c>
      <c r="BE9" s="610" t="s">
        <v>1513</v>
      </c>
      <c r="BF9" s="175"/>
      <c r="BG9" s="175"/>
      <c r="BH9" s="175"/>
      <c r="BI9" s="577"/>
    </row>
    <row r="10" spans="1:61" s="186" customFormat="1" ht="18.75" x14ac:dyDescent="0.25">
      <c r="A10" s="295"/>
      <c r="B10" s="266"/>
      <c r="D10" s="594" t="s">
        <v>1329</v>
      </c>
      <c r="E10" s="594"/>
      <c r="F10" s="594"/>
      <c r="G10" s="293"/>
      <c r="H10" s="614" t="s">
        <v>1329</v>
      </c>
      <c r="I10" s="614"/>
      <c r="J10" s="284"/>
      <c r="K10" s="594" t="s">
        <v>1329</v>
      </c>
      <c r="L10" s="594"/>
      <c r="M10" s="594"/>
      <c r="N10" s="486"/>
      <c r="O10" s="612" t="s">
        <v>1330</v>
      </c>
      <c r="P10" s="612"/>
      <c r="Q10" s="612"/>
      <c r="R10" s="612"/>
      <c r="S10" s="612"/>
      <c r="T10" s="612"/>
      <c r="U10" s="612"/>
      <c r="V10" s="612"/>
      <c r="Z10" s="615" t="s">
        <v>1186</v>
      </c>
      <c r="AA10" s="616"/>
      <c r="AB10" s="615" t="s">
        <v>1187</v>
      </c>
      <c r="AC10" s="616"/>
      <c r="AD10" s="616"/>
      <c r="AE10" s="616"/>
      <c r="AF10" s="615" t="s">
        <v>1188</v>
      </c>
      <c r="AG10" s="615"/>
      <c r="AH10" s="615"/>
      <c r="AI10" s="616"/>
      <c r="AJ10" s="615" t="s">
        <v>1189</v>
      </c>
      <c r="AK10" s="616"/>
      <c r="AL10" s="205"/>
      <c r="AM10" s="206"/>
      <c r="AN10" s="207"/>
      <c r="AP10" s="212"/>
      <c r="AQ10" s="209"/>
      <c r="AR10" s="617" t="s">
        <v>1295</v>
      </c>
      <c r="AS10" s="617"/>
      <c r="AT10" s="617"/>
      <c r="AU10" s="617"/>
      <c r="AV10" s="617"/>
      <c r="AW10" s="617" t="s">
        <v>1296</v>
      </c>
      <c r="AX10" s="617"/>
      <c r="AY10" s="617"/>
      <c r="AZ10" s="209"/>
      <c r="BB10" s="573" t="s">
        <v>1552</v>
      </c>
      <c r="BC10" s="560"/>
      <c r="BD10" s="610"/>
      <c r="BE10" s="610"/>
      <c r="BF10" s="175"/>
      <c r="BG10" s="175"/>
      <c r="BH10" s="175"/>
      <c r="BI10" s="577"/>
    </row>
    <row r="11" spans="1:61" s="186" customFormat="1" ht="18.75" x14ac:dyDescent="0.25">
      <c r="A11" s="295"/>
      <c r="B11" s="296"/>
      <c r="G11" s="293"/>
      <c r="J11" s="273"/>
      <c r="N11" s="310"/>
      <c r="O11" s="187"/>
      <c r="P11" s="187"/>
      <c r="Q11" s="203" t="s">
        <v>1287</v>
      </c>
      <c r="R11" s="203" t="s">
        <v>1288</v>
      </c>
      <c r="S11" s="203" t="s">
        <v>1287</v>
      </c>
      <c r="T11" s="203" t="s">
        <v>1288</v>
      </c>
      <c r="U11" s="203" t="s">
        <v>1287</v>
      </c>
      <c r="V11" s="203" t="s">
        <v>1288</v>
      </c>
      <c r="X11" s="213"/>
      <c r="Y11" s="204">
        <v>2017</v>
      </c>
      <c r="Z11" s="616" t="s">
        <v>1191</v>
      </c>
      <c r="AA11" s="616"/>
      <c r="AB11" s="616">
        <v>5</v>
      </c>
      <c r="AC11" s="616"/>
      <c r="AD11" s="616" t="s">
        <v>1192</v>
      </c>
      <c r="AE11" s="616"/>
      <c r="AF11" s="615">
        <v>6</v>
      </c>
      <c r="AG11" s="615"/>
      <c r="AH11" s="616">
        <v>10</v>
      </c>
      <c r="AI11" s="616"/>
      <c r="AJ11" s="616" t="s">
        <v>1193</v>
      </c>
      <c r="AK11" s="616"/>
      <c r="AL11" s="205" t="s">
        <v>1194</v>
      </c>
      <c r="AM11" s="206" t="s">
        <v>1195</v>
      </c>
      <c r="AN11" s="207" t="s">
        <v>1331</v>
      </c>
      <c r="AP11" s="214" t="s">
        <v>1190</v>
      </c>
      <c r="AQ11" s="208">
        <v>2017</v>
      </c>
      <c r="AR11" s="613" t="s">
        <v>1207</v>
      </c>
      <c r="AS11" s="613"/>
      <c r="AT11" s="613"/>
      <c r="AU11" s="613"/>
      <c r="AV11" s="613"/>
      <c r="AW11" s="613" t="s">
        <v>1208</v>
      </c>
      <c r="AX11" s="613"/>
      <c r="AY11" s="613"/>
      <c r="AZ11" s="208" t="s">
        <v>1332</v>
      </c>
      <c r="BB11" s="560"/>
      <c r="BC11" s="560"/>
      <c r="BD11" s="610"/>
      <c r="BE11" s="610"/>
      <c r="BF11" s="175"/>
      <c r="BG11" s="175"/>
      <c r="BH11" s="175"/>
      <c r="BI11" s="577"/>
    </row>
    <row r="12" spans="1:61" s="215" customFormat="1" ht="31.5" x14ac:dyDescent="0.25">
      <c r="A12" s="160" t="s">
        <v>35</v>
      </c>
      <c r="B12" s="136" t="s">
        <v>36</v>
      </c>
      <c r="C12" s="303"/>
      <c r="D12" s="307" t="s">
        <v>1287</v>
      </c>
      <c r="E12" s="307" t="s">
        <v>1288</v>
      </c>
      <c r="F12" s="303" t="s">
        <v>1317</v>
      </c>
      <c r="G12" s="297"/>
      <c r="J12" s="283"/>
      <c r="K12" s="618" t="s">
        <v>810</v>
      </c>
      <c r="L12" s="618"/>
      <c r="M12" s="618"/>
      <c r="N12" s="488"/>
      <c r="O12" s="216" t="s">
        <v>68</v>
      </c>
      <c r="P12" s="216"/>
      <c r="Q12" s="217" t="s">
        <v>1183</v>
      </c>
      <c r="R12" s="217" t="s">
        <v>1184</v>
      </c>
      <c r="S12" s="217" t="s">
        <v>1183</v>
      </c>
      <c r="T12" s="217" t="s">
        <v>1184</v>
      </c>
      <c r="U12" s="217" t="s">
        <v>1183</v>
      </c>
      <c r="V12" s="217" t="s">
        <v>1184</v>
      </c>
      <c r="X12" s="218" t="s">
        <v>68</v>
      </c>
      <c r="Y12" s="219" t="s">
        <v>1197</v>
      </c>
      <c r="Z12" s="220" t="s">
        <v>1198</v>
      </c>
      <c r="AA12" s="218" t="s">
        <v>810</v>
      </c>
      <c r="AB12" s="220" t="s">
        <v>1198</v>
      </c>
      <c r="AC12" s="218" t="s">
        <v>810</v>
      </c>
      <c r="AD12" s="220" t="s">
        <v>1198</v>
      </c>
      <c r="AE12" s="218" t="s">
        <v>810</v>
      </c>
      <c r="AF12" s="220" t="s">
        <v>1198</v>
      </c>
      <c r="AG12" s="218" t="s">
        <v>810</v>
      </c>
      <c r="AH12" s="220" t="s">
        <v>1198</v>
      </c>
      <c r="AI12" s="218" t="s">
        <v>810</v>
      </c>
      <c r="AJ12" s="220" t="s">
        <v>1198</v>
      </c>
      <c r="AK12" s="218" t="s">
        <v>810</v>
      </c>
      <c r="AL12" s="221" t="s">
        <v>1297</v>
      </c>
      <c r="AM12" s="221" t="s">
        <v>1298</v>
      </c>
      <c r="AN12" s="222" t="s">
        <v>1299</v>
      </c>
      <c r="AP12" s="223" t="s">
        <v>1196</v>
      </c>
      <c r="AQ12" s="224" t="s">
        <v>1197</v>
      </c>
      <c r="AR12" s="224" t="s">
        <v>1209</v>
      </c>
      <c r="AS12" s="224" t="s">
        <v>1210</v>
      </c>
      <c r="AT12" s="224" t="s">
        <v>1211</v>
      </c>
      <c r="AU12" s="224" t="s">
        <v>1212</v>
      </c>
      <c r="AV12" s="224" t="s">
        <v>1213</v>
      </c>
      <c r="AW12" s="224" t="s">
        <v>1210</v>
      </c>
      <c r="AX12" s="224" t="s">
        <v>1211</v>
      </c>
      <c r="AY12" s="224" t="s">
        <v>1212</v>
      </c>
      <c r="AZ12" s="224" t="s">
        <v>1214</v>
      </c>
      <c r="BB12" s="574" t="s">
        <v>35</v>
      </c>
      <c r="BC12" s="574" t="s">
        <v>36</v>
      </c>
      <c r="BD12" s="611"/>
      <c r="BE12" s="611"/>
      <c r="BF12" s="575" t="s">
        <v>1514</v>
      </c>
      <c r="BG12" s="576" t="s">
        <v>1515</v>
      </c>
      <c r="BH12" s="576" t="s">
        <v>1515</v>
      </c>
      <c r="BI12" s="576" t="s">
        <v>1515</v>
      </c>
    </row>
    <row r="13" spans="1:61" ht="15.75" x14ac:dyDescent="0.25">
      <c r="A13" s="298">
        <v>1</v>
      </c>
      <c r="B13" s="130" t="s">
        <v>39</v>
      </c>
      <c r="C13" s="302"/>
      <c r="D13" s="306">
        <v>1</v>
      </c>
      <c r="E13" s="306">
        <v>2</v>
      </c>
      <c r="F13" s="305"/>
      <c r="H13" s="515">
        <v>2.6666699999999999</v>
      </c>
      <c r="I13" s="515">
        <v>1</v>
      </c>
      <c r="J13" s="280"/>
      <c r="K13" s="267">
        <v>1</v>
      </c>
      <c r="L13" s="128">
        <v>1</v>
      </c>
      <c r="M13" s="268">
        <v>10</v>
      </c>
      <c r="N13" s="485"/>
      <c r="O13" s="226"/>
      <c r="P13" s="226"/>
      <c r="Q13" s="226">
        <v>2</v>
      </c>
      <c r="R13" s="226">
        <v>0</v>
      </c>
      <c r="S13" s="226">
        <v>5</v>
      </c>
      <c r="T13" s="226">
        <v>17.5</v>
      </c>
      <c r="U13" s="226">
        <v>5</v>
      </c>
      <c r="V13" s="226">
        <v>17.5</v>
      </c>
      <c r="W13" s="227"/>
      <c r="X13" s="228"/>
      <c r="Y13" s="229">
        <v>47</v>
      </c>
      <c r="Z13" s="230">
        <v>5</v>
      </c>
      <c r="AA13" s="228">
        <v>5</v>
      </c>
      <c r="AB13" s="230">
        <v>3</v>
      </c>
      <c r="AC13" s="228">
        <v>5</v>
      </c>
      <c r="AD13" s="230">
        <v>2</v>
      </c>
      <c r="AE13" s="228">
        <v>20</v>
      </c>
      <c r="AF13" s="230">
        <v>5</v>
      </c>
      <c r="AG13" s="228">
        <v>10</v>
      </c>
      <c r="AH13" s="230">
        <v>2</v>
      </c>
      <c r="AI13" s="228">
        <v>10</v>
      </c>
      <c r="AJ13" s="230">
        <v>5</v>
      </c>
      <c r="AK13" s="228">
        <v>10</v>
      </c>
      <c r="AL13" s="229" t="s">
        <v>1199</v>
      </c>
      <c r="AM13" s="229">
        <v>3</v>
      </c>
      <c r="AN13" s="231" t="s">
        <v>1200</v>
      </c>
      <c r="AP13" s="232"/>
      <c r="AQ13" s="233">
        <v>47</v>
      </c>
      <c r="AR13" s="233">
        <v>8</v>
      </c>
      <c r="AS13" s="233">
        <v>8</v>
      </c>
      <c r="AT13" s="233">
        <v>8</v>
      </c>
      <c r="AU13" s="233">
        <v>8</v>
      </c>
      <c r="AV13" s="233">
        <v>8</v>
      </c>
      <c r="AW13" s="233" t="s">
        <v>1215</v>
      </c>
      <c r="AX13" s="233" t="s">
        <v>1231</v>
      </c>
      <c r="AY13" s="233" t="s">
        <v>1216</v>
      </c>
      <c r="AZ13" s="231" t="s">
        <v>1200</v>
      </c>
      <c r="BB13" s="182">
        <v>1</v>
      </c>
      <c r="BC13" s="182" t="s">
        <v>39</v>
      </c>
      <c r="BD13" s="193" t="s">
        <v>1517</v>
      </c>
      <c r="BE13" s="193" t="s">
        <v>1518</v>
      </c>
      <c r="BF13" s="193" t="s">
        <v>1515</v>
      </c>
      <c r="BG13" s="580" t="s">
        <v>1519</v>
      </c>
      <c r="BH13" s="580"/>
      <c r="BI13" s="577"/>
    </row>
    <row r="14" spans="1:61" ht="15.75" x14ac:dyDescent="0.25">
      <c r="A14" s="298">
        <v>2</v>
      </c>
      <c r="B14" s="130" t="s">
        <v>41</v>
      </c>
      <c r="C14" s="302"/>
      <c r="D14" s="306">
        <v>4</v>
      </c>
      <c r="E14" s="306">
        <v>10</v>
      </c>
      <c r="F14" s="305"/>
      <c r="H14" s="516">
        <v>6.3333300000000001</v>
      </c>
      <c r="I14" s="516">
        <v>1.3333299999999999</v>
      </c>
      <c r="J14" s="280"/>
      <c r="K14" s="267">
        <v>35</v>
      </c>
      <c r="L14" s="128">
        <v>50</v>
      </c>
      <c r="M14" s="268">
        <v>90</v>
      </c>
      <c r="N14" s="485"/>
      <c r="O14" s="234"/>
      <c r="P14" s="234"/>
      <c r="Q14" s="234">
        <v>3.5</v>
      </c>
      <c r="R14" s="234">
        <v>2.5</v>
      </c>
      <c r="S14" s="234">
        <v>8</v>
      </c>
      <c r="T14" s="234">
        <v>57.5</v>
      </c>
      <c r="U14" s="234">
        <v>8</v>
      </c>
      <c r="V14" s="234">
        <v>77.5</v>
      </c>
      <c r="W14" s="227"/>
      <c r="X14" s="235"/>
      <c r="Y14" s="236">
        <v>48</v>
      </c>
      <c r="Z14" s="237">
        <v>8</v>
      </c>
      <c r="AA14" s="238">
        <v>100</v>
      </c>
      <c r="AB14" s="237">
        <v>5</v>
      </c>
      <c r="AC14" s="238">
        <v>5</v>
      </c>
      <c r="AD14" s="237">
        <v>5</v>
      </c>
      <c r="AE14" s="238">
        <v>30</v>
      </c>
      <c r="AF14" s="237">
        <v>5</v>
      </c>
      <c r="AG14" s="238">
        <v>25</v>
      </c>
      <c r="AH14" s="237">
        <v>8</v>
      </c>
      <c r="AI14" s="238">
        <v>40</v>
      </c>
      <c r="AJ14" s="237">
        <v>8</v>
      </c>
      <c r="AK14" s="238">
        <v>30</v>
      </c>
      <c r="AL14" s="236" t="s">
        <v>155</v>
      </c>
      <c r="AM14" s="236">
        <v>9</v>
      </c>
      <c r="AN14" s="239" t="s">
        <v>1200</v>
      </c>
      <c r="AP14" s="240"/>
      <c r="AQ14" s="241">
        <v>48</v>
      </c>
      <c r="AR14" s="241">
        <v>8</v>
      </c>
      <c r="AS14" s="241">
        <v>8</v>
      </c>
      <c r="AT14" s="241">
        <v>8</v>
      </c>
      <c r="AU14" s="241">
        <v>8</v>
      </c>
      <c r="AV14" s="241">
        <v>8</v>
      </c>
      <c r="AW14" s="241" t="s">
        <v>1216</v>
      </c>
      <c r="AX14" s="241" t="s">
        <v>1216</v>
      </c>
      <c r="AY14" s="241" t="s">
        <v>1216</v>
      </c>
      <c r="AZ14" s="239" t="s">
        <v>1200</v>
      </c>
      <c r="BB14" s="131">
        <v>2</v>
      </c>
      <c r="BC14" s="182" t="s">
        <v>41</v>
      </c>
      <c r="BD14" s="193" t="s">
        <v>1199</v>
      </c>
      <c r="BE14" s="193" t="s">
        <v>1529</v>
      </c>
      <c r="BF14" s="193" t="s">
        <v>1515</v>
      </c>
      <c r="BG14" s="131" t="s">
        <v>1521</v>
      </c>
      <c r="BH14" s="577" t="s">
        <v>1522</v>
      </c>
      <c r="BI14" s="577"/>
    </row>
    <row r="15" spans="1:61" ht="15.75" x14ac:dyDescent="0.25">
      <c r="A15" s="298">
        <v>3</v>
      </c>
      <c r="B15" s="130" t="s">
        <v>42</v>
      </c>
      <c r="C15" s="302"/>
      <c r="D15" s="306">
        <v>4</v>
      </c>
      <c r="E15" s="306">
        <v>10</v>
      </c>
      <c r="F15" s="305"/>
      <c r="H15" s="516">
        <v>7.3333300000000001</v>
      </c>
      <c r="I15" s="516">
        <v>3</v>
      </c>
      <c r="J15" s="280"/>
      <c r="K15" s="267">
        <v>20</v>
      </c>
      <c r="L15" s="128">
        <v>40</v>
      </c>
      <c r="M15" s="268">
        <v>95</v>
      </c>
      <c r="N15" s="485"/>
      <c r="O15" s="234"/>
      <c r="P15" s="234"/>
      <c r="Q15" s="234">
        <v>5</v>
      </c>
      <c r="R15" s="234">
        <v>20</v>
      </c>
      <c r="S15" s="234">
        <v>8</v>
      </c>
      <c r="T15" s="234">
        <v>85</v>
      </c>
      <c r="U15" s="234">
        <v>8</v>
      </c>
      <c r="V15" s="234">
        <v>92.5</v>
      </c>
      <c r="W15" s="227"/>
      <c r="X15" s="235"/>
      <c r="Y15" s="236">
        <v>49</v>
      </c>
      <c r="Z15" s="237">
        <v>8</v>
      </c>
      <c r="AA15" s="238">
        <v>100</v>
      </c>
      <c r="AB15" s="237">
        <v>8</v>
      </c>
      <c r="AC15" s="238">
        <v>20</v>
      </c>
      <c r="AD15" s="242" t="s">
        <v>258</v>
      </c>
      <c r="AE15" s="243" t="s">
        <v>258</v>
      </c>
      <c r="AF15" s="237">
        <v>8</v>
      </c>
      <c r="AG15" s="238">
        <v>30</v>
      </c>
      <c r="AH15" s="237">
        <v>8</v>
      </c>
      <c r="AI15" s="238">
        <v>100</v>
      </c>
      <c r="AJ15" s="237">
        <v>8</v>
      </c>
      <c r="AK15" s="238">
        <v>50</v>
      </c>
      <c r="AL15" s="236" t="s">
        <v>155</v>
      </c>
      <c r="AM15" s="236">
        <v>9</v>
      </c>
      <c r="AN15" s="239" t="s">
        <v>1204</v>
      </c>
      <c r="AP15" s="240"/>
      <c r="AQ15" s="241">
        <v>49</v>
      </c>
      <c r="AR15" s="241">
        <v>8</v>
      </c>
      <c r="AS15" s="241">
        <v>8</v>
      </c>
      <c r="AT15" s="241">
        <v>8</v>
      </c>
      <c r="AU15" s="241">
        <v>8</v>
      </c>
      <c r="AV15" s="241">
        <v>8</v>
      </c>
      <c r="AW15" s="241" t="s">
        <v>1222</v>
      </c>
      <c r="AX15" s="241" t="s">
        <v>1232</v>
      </c>
      <c r="AY15" s="241" t="s">
        <v>1222</v>
      </c>
      <c r="AZ15" s="239" t="s">
        <v>1204</v>
      </c>
      <c r="BB15" s="182">
        <v>3</v>
      </c>
      <c r="BC15" s="131" t="s">
        <v>42</v>
      </c>
      <c r="BD15" s="193" t="s">
        <v>1202</v>
      </c>
      <c r="BE15" s="193" t="s">
        <v>1523</v>
      </c>
      <c r="BF15" s="193" t="s">
        <v>1515</v>
      </c>
      <c r="BG15" s="131" t="s">
        <v>1523</v>
      </c>
      <c r="BH15" s="577" t="s">
        <v>1524</v>
      </c>
      <c r="BI15" s="577"/>
    </row>
    <row r="16" spans="1:61" ht="15.75" x14ac:dyDescent="0.25">
      <c r="A16" s="298">
        <v>4</v>
      </c>
      <c r="B16" s="299" t="s">
        <v>43</v>
      </c>
      <c r="C16" s="302"/>
      <c r="D16" s="306">
        <v>8</v>
      </c>
      <c r="E16" s="306">
        <v>100</v>
      </c>
      <c r="F16" s="305"/>
      <c r="H16" s="516">
        <v>4.6666699999999999</v>
      </c>
      <c r="I16" s="516">
        <v>2</v>
      </c>
      <c r="J16" s="280"/>
      <c r="K16" s="267">
        <v>10</v>
      </c>
      <c r="L16" s="128">
        <v>20</v>
      </c>
      <c r="M16" s="268">
        <v>95</v>
      </c>
      <c r="N16" s="485"/>
      <c r="O16" s="234"/>
      <c r="P16" s="234"/>
      <c r="Q16" s="234">
        <v>3.5</v>
      </c>
      <c r="R16" s="234">
        <v>2.5</v>
      </c>
      <c r="S16" s="234">
        <v>6.5</v>
      </c>
      <c r="T16" s="234">
        <v>32.5</v>
      </c>
      <c r="U16" s="234">
        <v>8</v>
      </c>
      <c r="V16" s="234">
        <v>40</v>
      </c>
      <c r="W16" s="227"/>
      <c r="X16" s="235"/>
      <c r="Y16" s="236">
        <v>50</v>
      </c>
      <c r="Z16" s="237">
        <v>8</v>
      </c>
      <c r="AA16" s="238">
        <v>40</v>
      </c>
      <c r="AB16" s="237">
        <v>2</v>
      </c>
      <c r="AC16" s="238">
        <v>5</v>
      </c>
      <c r="AD16" s="237">
        <v>5</v>
      </c>
      <c r="AE16" s="238">
        <v>50</v>
      </c>
      <c r="AF16" s="237">
        <v>8</v>
      </c>
      <c r="AG16" s="238">
        <v>80</v>
      </c>
      <c r="AH16" s="237">
        <v>5</v>
      </c>
      <c r="AI16" s="238">
        <v>30</v>
      </c>
      <c r="AJ16" s="237">
        <v>8</v>
      </c>
      <c r="AK16" s="238">
        <v>40</v>
      </c>
      <c r="AL16" s="236" t="s">
        <v>155</v>
      </c>
      <c r="AM16" s="236">
        <v>8</v>
      </c>
      <c r="AN16" s="239" t="s">
        <v>1203</v>
      </c>
      <c r="AP16" s="240"/>
      <c r="AQ16" s="241">
        <v>50</v>
      </c>
      <c r="AR16" s="241">
        <v>8</v>
      </c>
      <c r="AS16" s="241">
        <v>8</v>
      </c>
      <c r="AT16" s="241">
        <v>8</v>
      </c>
      <c r="AU16" s="241">
        <v>8</v>
      </c>
      <c r="AV16" s="241">
        <v>8</v>
      </c>
      <c r="AW16" s="241" t="s">
        <v>1217</v>
      </c>
      <c r="AX16" s="241" t="s">
        <v>1215</v>
      </c>
      <c r="AY16" s="241" t="s">
        <v>1225</v>
      </c>
      <c r="AZ16" s="239" t="s">
        <v>1203</v>
      </c>
      <c r="BB16" s="131">
        <v>4</v>
      </c>
      <c r="BC16" s="131" t="s">
        <v>43</v>
      </c>
      <c r="BD16" s="193" t="s">
        <v>1202</v>
      </c>
      <c r="BE16" s="193" t="s">
        <v>1521</v>
      </c>
      <c r="BF16" s="193" t="s">
        <v>1515</v>
      </c>
      <c r="BG16" s="577" t="s">
        <v>1526</v>
      </c>
      <c r="BH16" s="577" t="s">
        <v>1527</v>
      </c>
    </row>
    <row r="17" spans="1:61" ht="15.75" x14ac:dyDescent="0.25">
      <c r="A17" s="298">
        <v>5</v>
      </c>
      <c r="B17" s="299" t="s">
        <v>69</v>
      </c>
      <c r="C17" s="302"/>
      <c r="D17" s="306">
        <v>3</v>
      </c>
      <c r="E17" s="306">
        <v>15</v>
      </c>
      <c r="F17" s="304"/>
      <c r="H17" s="516">
        <v>7.3333300000000001</v>
      </c>
      <c r="I17" s="516">
        <v>1.3333299999999999</v>
      </c>
      <c r="J17" s="280"/>
      <c r="K17" s="267">
        <v>1</v>
      </c>
      <c r="L17" s="128">
        <v>7</v>
      </c>
      <c r="M17" s="268">
        <v>40</v>
      </c>
      <c r="N17" s="485"/>
      <c r="O17" s="234"/>
      <c r="P17" s="234"/>
      <c r="Q17" s="234">
        <v>2</v>
      </c>
      <c r="R17" s="234">
        <v>0</v>
      </c>
      <c r="S17" s="234">
        <v>8</v>
      </c>
      <c r="T17" s="234">
        <v>52.5</v>
      </c>
      <c r="U17" s="234">
        <v>8</v>
      </c>
      <c r="V17" s="234">
        <v>75</v>
      </c>
      <c r="W17" s="227"/>
      <c r="X17" s="235"/>
      <c r="Y17" s="236">
        <v>51</v>
      </c>
      <c r="Z17" s="244">
        <v>8</v>
      </c>
      <c r="AA17" s="245">
        <v>100</v>
      </c>
      <c r="AB17" s="244">
        <v>8</v>
      </c>
      <c r="AC17" s="245">
        <v>20</v>
      </c>
      <c r="AD17" s="244">
        <v>5</v>
      </c>
      <c r="AE17" s="245">
        <v>50</v>
      </c>
      <c r="AF17" s="244">
        <v>8</v>
      </c>
      <c r="AG17" s="245">
        <v>90</v>
      </c>
      <c r="AH17" s="244">
        <v>8</v>
      </c>
      <c r="AI17" s="245">
        <v>50</v>
      </c>
      <c r="AJ17" s="244">
        <v>8</v>
      </c>
      <c r="AK17" s="245">
        <v>40</v>
      </c>
      <c r="AL17" s="246" t="s">
        <v>155</v>
      </c>
      <c r="AM17" s="246">
        <v>9</v>
      </c>
      <c r="AN17" s="247" t="s">
        <v>1203</v>
      </c>
      <c r="AP17" s="240"/>
      <c r="AQ17" s="241">
        <v>51</v>
      </c>
      <c r="AR17" s="241">
        <v>8</v>
      </c>
      <c r="AS17" s="241">
        <v>8</v>
      </c>
      <c r="AT17" s="241">
        <v>8</v>
      </c>
      <c r="AU17" s="241">
        <v>8</v>
      </c>
      <c r="AV17" s="241">
        <v>8</v>
      </c>
      <c r="AW17" s="241" t="s">
        <v>1215</v>
      </c>
      <c r="AX17" s="241" t="s">
        <v>1233</v>
      </c>
      <c r="AY17" s="241" t="s">
        <v>1231</v>
      </c>
      <c r="AZ17" s="247" t="s">
        <v>1203</v>
      </c>
      <c r="BB17" s="182">
        <v>5</v>
      </c>
      <c r="BC17" s="176" t="s">
        <v>69</v>
      </c>
      <c r="BD17" s="193" t="s">
        <v>1199</v>
      </c>
      <c r="BE17" s="193" t="s">
        <v>1526</v>
      </c>
      <c r="BF17" s="193" t="s">
        <v>1515</v>
      </c>
      <c r="BG17" s="131" t="s">
        <v>1529</v>
      </c>
      <c r="BH17" s="577" t="s">
        <v>1530</v>
      </c>
    </row>
    <row r="18" spans="1:61" ht="15.75" x14ac:dyDescent="0.25">
      <c r="A18" s="298">
        <v>6</v>
      </c>
      <c r="B18" s="299" t="s">
        <v>72</v>
      </c>
      <c r="C18" s="302"/>
      <c r="D18" s="306">
        <v>5</v>
      </c>
      <c r="E18" s="306">
        <v>50</v>
      </c>
      <c r="F18" s="304"/>
      <c r="H18" s="516">
        <v>2.3333300000000001</v>
      </c>
      <c r="I18" s="516">
        <v>1.3333299999999999</v>
      </c>
      <c r="J18" s="280"/>
      <c r="K18" s="267">
        <v>2</v>
      </c>
      <c r="L18" s="128">
        <v>3</v>
      </c>
      <c r="M18" s="268">
        <v>10</v>
      </c>
      <c r="N18" s="485"/>
      <c r="O18" s="234"/>
      <c r="P18" s="234"/>
      <c r="Q18" s="234">
        <v>2</v>
      </c>
      <c r="R18" s="234">
        <v>0</v>
      </c>
      <c r="S18" s="234">
        <v>5</v>
      </c>
      <c r="T18" s="234">
        <v>15</v>
      </c>
      <c r="U18" s="234">
        <v>3.5</v>
      </c>
      <c r="V18" s="234">
        <v>15</v>
      </c>
      <c r="W18" s="227"/>
      <c r="X18" s="235"/>
      <c r="Y18" s="236">
        <v>52</v>
      </c>
      <c r="Z18" s="244">
        <v>3</v>
      </c>
      <c r="AA18" s="245">
        <v>10</v>
      </c>
      <c r="AB18" s="244">
        <v>2</v>
      </c>
      <c r="AC18" s="245">
        <v>5</v>
      </c>
      <c r="AD18" s="244">
        <v>5</v>
      </c>
      <c r="AE18" s="245">
        <v>15</v>
      </c>
      <c r="AF18" s="244">
        <v>5</v>
      </c>
      <c r="AG18" s="245">
        <v>15</v>
      </c>
      <c r="AH18" s="244">
        <v>2</v>
      </c>
      <c r="AI18" s="245">
        <v>10</v>
      </c>
      <c r="AJ18" s="244">
        <v>5</v>
      </c>
      <c r="AK18" s="245">
        <v>15</v>
      </c>
      <c r="AL18" s="246" t="s">
        <v>1199</v>
      </c>
      <c r="AM18" s="246">
        <v>3</v>
      </c>
      <c r="AN18" s="247" t="s">
        <v>1200</v>
      </c>
      <c r="AP18" s="240"/>
      <c r="AQ18" s="241">
        <v>52</v>
      </c>
      <c r="AR18" s="241">
        <v>8</v>
      </c>
      <c r="AS18" s="241">
        <v>8</v>
      </c>
      <c r="AT18" s="241">
        <v>8</v>
      </c>
      <c r="AU18" s="241">
        <v>8</v>
      </c>
      <c r="AV18" s="241">
        <v>8</v>
      </c>
      <c r="AW18" s="241" t="s">
        <v>1225</v>
      </c>
      <c r="AX18" s="241" t="s">
        <v>1225</v>
      </c>
      <c r="AY18" s="241" t="s">
        <v>1216</v>
      </c>
      <c r="AZ18" s="247" t="s">
        <v>1200</v>
      </c>
      <c r="BB18" s="131">
        <v>6</v>
      </c>
      <c r="BC18" s="148" t="s">
        <v>72</v>
      </c>
      <c r="BD18" s="193" t="s">
        <v>1202</v>
      </c>
      <c r="BE18" s="193" t="s">
        <v>1521</v>
      </c>
      <c r="BF18" s="193" t="s">
        <v>1515</v>
      </c>
      <c r="BG18" s="131" t="s">
        <v>1520</v>
      </c>
      <c r="BH18" s="577" t="s">
        <v>1532</v>
      </c>
    </row>
    <row r="19" spans="1:61" ht="15.75" x14ac:dyDescent="0.25">
      <c r="A19" s="298">
        <v>7</v>
      </c>
      <c r="B19" s="152" t="s">
        <v>46</v>
      </c>
      <c r="C19" s="302"/>
      <c r="D19" s="306">
        <v>4</v>
      </c>
      <c r="E19" s="306">
        <v>10</v>
      </c>
      <c r="F19" s="304"/>
      <c r="H19" s="516">
        <v>2.6666699999999999</v>
      </c>
      <c r="I19" s="516">
        <v>1</v>
      </c>
      <c r="J19" s="280"/>
      <c r="K19" s="267">
        <v>5</v>
      </c>
      <c r="L19" s="128">
        <v>25</v>
      </c>
      <c r="M19" s="268">
        <v>80</v>
      </c>
      <c r="N19" s="485"/>
      <c r="O19" s="234"/>
      <c r="P19" s="234"/>
      <c r="Q19" s="234">
        <v>5</v>
      </c>
      <c r="R19" s="234">
        <v>5</v>
      </c>
      <c r="S19" s="234">
        <v>6.5</v>
      </c>
      <c r="T19" s="234">
        <v>65</v>
      </c>
      <c r="U19" s="234">
        <v>6.5</v>
      </c>
      <c r="V19" s="234">
        <v>60</v>
      </c>
      <c r="W19" s="227"/>
      <c r="X19" s="238"/>
      <c r="Y19" s="236">
        <v>53</v>
      </c>
      <c r="Z19" s="244">
        <v>8</v>
      </c>
      <c r="AA19" s="245">
        <v>100</v>
      </c>
      <c r="AB19" s="244">
        <v>2</v>
      </c>
      <c r="AC19" s="245">
        <v>5</v>
      </c>
      <c r="AD19" s="244">
        <v>5</v>
      </c>
      <c r="AE19" s="245">
        <v>30</v>
      </c>
      <c r="AF19" s="244">
        <v>8</v>
      </c>
      <c r="AG19" s="245">
        <v>40</v>
      </c>
      <c r="AH19" s="244">
        <v>5</v>
      </c>
      <c r="AI19" s="245">
        <v>40</v>
      </c>
      <c r="AJ19" s="244">
        <v>8</v>
      </c>
      <c r="AK19" s="245">
        <v>30</v>
      </c>
      <c r="AL19" s="246" t="s">
        <v>155</v>
      </c>
      <c r="AM19" s="246">
        <v>9</v>
      </c>
      <c r="AN19" s="247" t="s">
        <v>1200</v>
      </c>
      <c r="AP19" s="248"/>
      <c r="AQ19" s="241">
        <v>53</v>
      </c>
      <c r="AR19" s="241">
        <v>8</v>
      </c>
      <c r="AS19" s="241">
        <v>8</v>
      </c>
      <c r="AT19" s="241">
        <v>8</v>
      </c>
      <c r="AU19" s="241">
        <v>8</v>
      </c>
      <c r="AV19" s="241">
        <v>8</v>
      </c>
      <c r="AW19" s="241" t="s">
        <v>1225</v>
      </c>
      <c r="AX19" s="241" t="s">
        <v>1225</v>
      </c>
      <c r="AY19" s="241" t="s">
        <v>1216</v>
      </c>
      <c r="AZ19" s="247" t="s">
        <v>1200</v>
      </c>
      <c r="BB19" s="182">
        <v>7</v>
      </c>
      <c r="BC19" s="132" t="s">
        <v>46</v>
      </c>
      <c r="BD19" s="193" t="s">
        <v>155</v>
      </c>
      <c r="BE19" s="193" t="s">
        <v>1521</v>
      </c>
      <c r="BF19" s="193" t="s">
        <v>1540</v>
      </c>
      <c r="BG19" s="131" t="s">
        <v>1518</v>
      </c>
      <c r="BH19" s="577" t="s">
        <v>1535</v>
      </c>
    </row>
    <row r="20" spans="1:61" ht="15.75" x14ac:dyDescent="0.25">
      <c r="A20" s="298">
        <v>8</v>
      </c>
      <c r="B20" s="300" t="s">
        <v>74</v>
      </c>
      <c r="C20" s="302"/>
      <c r="D20" s="306">
        <v>4</v>
      </c>
      <c r="E20" s="306">
        <v>80</v>
      </c>
      <c r="F20" s="304"/>
      <c r="H20" s="516">
        <v>5</v>
      </c>
      <c r="I20" s="516">
        <v>1.6666700000000001</v>
      </c>
      <c r="J20" s="280"/>
      <c r="K20" s="267">
        <v>3</v>
      </c>
      <c r="L20" s="128">
        <v>10</v>
      </c>
      <c r="M20" s="268">
        <v>70</v>
      </c>
      <c r="N20" s="485"/>
      <c r="O20" s="234"/>
      <c r="P20" s="234"/>
      <c r="Q20" s="234">
        <v>5</v>
      </c>
      <c r="R20" s="234">
        <v>7.5</v>
      </c>
      <c r="S20" s="234">
        <v>6.5</v>
      </c>
      <c r="T20" s="234">
        <v>47.5</v>
      </c>
      <c r="U20" s="234">
        <v>8</v>
      </c>
      <c r="V20" s="234">
        <v>45</v>
      </c>
      <c r="W20" s="227"/>
      <c r="X20" s="245"/>
      <c r="Y20" s="236">
        <v>54</v>
      </c>
      <c r="Z20" s="244">
        <v>5</v>
      </c>
      <c r="AA20" s="245">
        <v>10</v>
      </c>
      <c r="AB20" s="244">
        <v>2</v>
      </c>
      <c r="AC20" s="245">
        <v>5</v>
      </c>
      <c r="AD20" s="244">
        <v>5</v>
      </c>
      <c r="AE20" s="245">
        <v>40</v>
      </c>
      <c r="AF20" s="244">
        <v>8</v>
      </c>
      <c r="AG20" s="245">
        <v>40</v>
      </c>
      <c r="AH20" s="244">
        <v>5</v>
      </c>
      <c r="AI20" s="245">
        <v>30</v>
      </c>
      <c r="AJ20" s="244">
        <v>8</v>
      </c>
      <c r="AK20" s="245">
        <v>25</v>
      </c>
      <c r="AL20" s="246" t="s">
        <v>1202</v>
      </c>
      <c r="AM20" s="246">
        <v>6</v>
      </c>
      <c r="AN20" s="247" t="s">
        <v>1203</v>
      </c>
      <c r="AP20" s="240"/>
      <c r="AQ20" s="241">
        <v>54</v>
      </c>
      <c r="AR20" s="241">
        <v>8</v>
      </c>
      <c r="AS20" s="241">
        <v>8</v>
      </c>
      <c r="AT20" s="241">
        <v>8</v>
      </c>
      <c r="AU20" s="241">
        <v>8</v>
      </c>
      <c r="AV20" s="241">
        <v>8</v>
      </c>
      <c r="AW20" s="241" t="s">
        <v>1220</v>
      </c>
      <c r="AX20" s="241" t="s">
        <v>1220</v>
      </c>
      <c r="AY20" s="241" t="s">
        <v>1216</v>
      </c>
      <c r="AZ20" s="247" t="s">
        <v>1203</v>
      </c>
      <c r="BB20" s="131">
        <v>8</v>
      </c>
      <c r="BC20" s="177" t="s">
        <v>74</v>
      </c>
      <c r="BD20" s="193" t="s">
        <v>155</v>
      </c>
      <c r="BE20" s="193" t="s">
        <v>1523</v>
      </c>
      <c r="BF20" s="193" t="s">
        <v>1540</v>
      </c>
    </row>
    <row r="21" spans="1:61" s="137" customFormat="1" ht="15.75" x14ac:dyDescent="0.25">
      <c r="A21" s="298">
        <v>9</v>
      </c>
      <c r="B21" s="130" t="s">
        <v>76</v>
      </c>
      <c r="C21" s="519"/>
      <c r="D21" s="520">
        <v>2</v>
      </c>
      <c r="E21" s="520">
        <v>2</v>
      </c>
      <c r="F21" s="304"/>
      <c r="H21" s="521">
        <v>2</v>
      </c>
      <c r="I21" s="521">
        <v>1</v>
      </c>
      <c r="J21" s="522"/>
      <c r="K21" s="267" t="s">
        <v>811</v>
      </c>
      <c r="L21" s="485">
        <v>1</v>
      </c>
      <c r="M21" s="268">
        <v>3</v>
      </c>
      <c r="N21" s="485"/>
      <c r="O21" s="523"/>
      <c r="P21" s="523"/>
      <c r="Q21" s="523">
        <v>2</v>
      </c>
      <c r="R21" s="523">
        <v>0</v>
      </c>
      <c r="S21" s="523">
        <v>5</v>
      </c>
      <c r="T21" s="523">
        <v>15</v>
      </c>
      <c r="U21" s="523">
        <v>5</v>
      </c>
      <c r="V21" s="523">
        <v>15</v>
      </c>
      <c r="W21" s="524"/>
      <c r="X21" s="525"/>
      <c r="Y21" s="526">
        <v>55</v>
      </c>
      <c r="Z21" s="527">
        <v>2</v>
      </c>
      <c r="AA21" s="525">
        <v>5</v>
      </c>
      <c r="AB21" s="527">
        <v>2</v>
      </c>
      <c r="AC21" s="525">
        <v>5</v>
      </c>
      <c r="AD21" s="527">
        <v>5</v>
      </c>
      <c r="AE21" s="525">
        <v>25</v>
      </c>
      <c r="AF21" s="527">
        <v>5</v>
      </c>
      <c r="AG21" s="525">
        <v>5</v>
      </c>
      <c r="AH21" s="527">
        <v>2</v>
      </c>
      <c r="AI21" s="525">
        <v>5</v>
      </c>
      <c r="AJ21" s="527">
        <v>3</v>
      </c>
      <c r="AK21" s="525">
        <v>5</v>
      </c>
      <c r="AL21" s="528" t="s">
        <v>154</v>
      </c>
      <c r="AM21" s="528">
        <v>2</v>
      </c>
      <c r="AN21" s="529" t="s">
        <v>1200</v>
      </c>
      <c r="AP21" s="530"/>
      <c r="AQ21" s="531">
        <v>55</v>
      </c>
      <c r="AR21" s="531">
        <v>8</v>
      </c>
      <c r="AS21" s="531">
        <v>8</v>
      </c>
      <c r="AT21" s="531">
        <v>8</v>
      </c>
      <c r="AU21" s="531">
        <v>8</v>
      </c>
      <c r="AV21" s="531">
        <v>8</v>
      </c>
      <c r="AW21" s="531" t="s">
        <v>1216</v>
      </c>
      <c r="AX21" s="531" t="s">
        <v>1216</v>
      </c>
      <c r="AY21" s="531" t="s">
        <v>1216</v>
      </c>
      <c r="AZ21" s="529" t="s">
        <v>1200</v>
      </c>
      <c r="BB21" s="182">
        <v>9</v>
      </c>
      <c r="BC21" s="132" t="s">
        <v>76</v>
      </c>
      <c r="BD21" s="193" t="s">
        <v>1202</v>
      </c>
      <c r="BE21" s="193" t="s">
        <v>1523</v>
      </c>
      <c r="BF21" s="193" t="s">
        <v>1515</v>
      </c>
      <c r="BG21" s="175"/>
      <c r="BH21" s="175"/>
      <c r="BI21" s="175"/>
    </row>
    <row r="22" spans="1:61" s="137" customFormat="1" ht="15.75" x14ac:dyDescent="0.25">
      <c r="A22" s="298">
        <v>10</v>
      </c>
      <c r="B22" s="300" t="s">
        <v>78</v>
      </c>
      <c r="C22" s="519"/>
      <c r="D22" s="520">
        <v>2</v>
      </c>
      <c r="E22" s="520">
        <v>2</v>
      </c>
      <c r="F22" s="304"/>
      <c r="H22" s="521">
        <v>2</v>
      </c>
      <c r="I22" s="521">
        <v>1.3333299999999999</v>
      </c>
      <c r="J22" s="522"/>
      <c r="K22" s="267">
        <v>1</v>
      </c>
      <c r="L22" s="485">
        <v>1</v>
      </c>
      <c r="M22" s="268">
        <v>2</v>
      </c>
      <c r="N22" s="485"/>
      <c r="O22" s="523"/>
      <c r="P22" s="523"/>
      <c r="Q22" s="523">
        <v>2</v>
      </c>
      <c r="R22" s="523">
        <v>0</v>
      </c>
      <c r="S22" s="523">
        <v>3.5</v>
      </c>
      <c r="T22" s="523">
        <v>5</v>
      </c>
      <c r="U22" s="523">
        <v>3.5</v>
      </c>
      <c r="V22" s="523">
        <v>7.5</v>
      </c>
      <c r="W22" s="524"/>
      <c r="X22" s="525"/>
      <c r="Y22" s="526">
        <v>56</v>
      </c>
      <c r="Z22" s="527">
        <v>2</v>
      </c>
      <c r="AA22" s="525">
        <v>5</v>
      </c>
      <c r="AB22" s="527">
        <v>2</v>
      </c>
      <c r="AC22" s="525">
        <v>5</v>
      </c>
      <c r="AD22" s="527">
        <v>5</v>
      </c>
      <c r="AE22" s="525">
        <v>15</v>
      </c>
      <c r="AF22" s="527">
        <v>5</v>
      </c>
      <c r="AG22" s="525">
        <v>5</v>
      </c>
      <c r="AH22" s="527">
        <v>2</v>
      </c>
      <c r="AI22" s="525">
        <v>10</v>
      </c>
      <c r="AJ22" s="527">
        <v>3</v>
      </c>
      <c r="AK22" s="525">
        <v>5</v>
      </c>
      <c r="AL22" s="528" t="s">
        <v>154</v>
      </c>
      <c r="AM22" s="528">
        <v>2</v>
      </c>
      <c r="AN22" s="529" t="s">
        <v>1200</v>
      </c>
      <c r="AP22" s="530"/>
      <c r="AQ22" s="531">
        <v>56</v>
      </c>
      <c r="AR22" s="531">
        <v>8</v>
      </c>
      <c r="AS22" s="531">
        <v>8</v>
      </c>
      <c r="AT22" s="531">
        <v>8</v>
      </c>
      <c r="AU22" s="531">
        <v>8</v>
      </c>
      <c r="AV22" s="531">
        <v>5</v>
      </c>
      <c r="AW22" s="531" t="s">
        <v>1216</v>
      </c>
      <c r="AX22" s="531" t="s">
        <v>1225</v>
      </c>
      <c r="AY22" s="531" t="s">
        <v>1216</v>
      </c>
      <c r="AZ22" s="529" t="s">
        <v>1200</v>
      </c>
      <c r="BB22" s="131">
        <v>10</v>
      </c>
      <c r="BC22" s="148" t="s">
        <v>78</v>
      </c>
      <c r="BD22" s="193" t="s">
        <v>155</v>
      </c>
      <c r="BE22" s="193" t="s">
        <v>1523</v>
      </c>
      <c r="BF22" s="193" t="s">
        <v>1540</v>
      </c>
      <c r="BG22" s="175"/>
      <c r="BH22" s="175"/>
      <c r="BI22" s="175"/>
    </row>
    <row r="23" spans="1:61" ht="15.75" x14ac:dyDescent="0.25">
      <c r="A23" s="298">
        <v>11</v>
      </c>
      <c r="B23" s="300" t="s">
        <v>79</v>
      </c>
      <c r="C23" s="302"/>
      <c r="D23" s="306">
        <v>2</v>
      </c>
      <c r="E23" s="306">
        <v>2</v>
      </c>
      <c r="F23" s="304"/>
      <c r="H23" s="516">
        <v>2.6666699999999999</v>
      </c>
      <c r="I23" s="516">
        <v>1</v>
      </c>
      <c r="J23" s="280"/>
      <c r="K23" s="267" t="s">
        <v>811</v>
      </c>
      <c r="L23" s="128">
        <v>1</v>
      </c>
      <c r="M23" s="268">
        <v>1</v>
      </c>
      <c r="N23" s="485"/>
      <c r="O23" s="234"/>
      <c r="P23" s="234"/>
      <c r="Q23" s="234">
        <v>2</v>
      </c>
      <c r="R23" s="234">
        <v>0</v>
      </c>
      <c r="S23" s="234">
        <v>3.5</v>
      </c>
      <c r="T23" s="234">
        <v>5</v>
      </c>
      <c r="U23" s="234">
        <v>3.5</v>
      </c>
      <c r="V23" s="234">
        <v>10</v>
      </c>
      <c r="W23" s="227"/>
      <c r="X23" s="245"/>
      <c r="Y23" s="236">
        <v>57</v>
      </c>
      <c r="Z23" s="244">
        <v>2</v>
      </c>
      <c r="AA23" s="245">
        <v>10</v>
      </c>
      <c r="AB23" s="244">
        <v>2</v>
      </c>
      <c r="AC23" s="245">
        <v>5</v>
      </c>
      <c r="AD23" s="244">
        <v>5</v>
      </c>
      <c r="AE23" s="245">
        <v>15</v>
      </c>
      <c r="AF23" s="244">
        <v>5</v>
      </c>
      <c r="AG23" s="245">
        <v>5</v>
      </c>
      <c r="AH23" s="244">
        <v>2</v>
      </c>
      <c r="AI23" s="245">
        <v>10</v>
      </c>
      <c r="AJ23" s="244">
        <v>5</v>
      </c>
      <c r="AK23" s="245">
        <v>15</v>
      </c>
      <c r="AL23" s="246" t="s">
        <v>1199</v>
      </c>
      <c r="AM23" s="246">
        <v>3</v>
      </c>
      <c r="AN23" s="247" t="s">
        <v>1200</v>
      </c>
      <c r="AP23" s="240"/>
      <c r="AQ23" s="241">
        <v>57</v>
      </c>
      <c r="AR23" s="241">
        <v>8</v>
      </c>
      <c r="AS23" s="241">
        <v>8</v>
      </c>
      <c r="AT23" s="241">
        <v>8</v>
      </c>
      <c r="AU23" s="241">
        <v>8</v>
      </c>
      <c r="AV23" s="241">
        <v>5</v>
      </c>
      <c r="AW23" s="241" t="s">
        <v>1234</v>
      </c>
      <c r="AX23" s="241" t="s">
        <v>1234</v>
      </c>
      <c r="AY23" s="241" t="s">
        <v>1234</v>
      </c>
      <c r="AZ23" s="247" t="s">
        <v>1200</v>
      </c>
      <c r="BB23" s="182">
        <v>11</v>
      </c>
      <c r="BC23" s="148" t="s">
        <v>79</v>
      </c>
      <c r="BD23" s="193" t="s">
        <v>155</v>
      </c>
      <c r="BE23" s="193" t="s">
        <v>1523</v>
      </c>
      <c r="BF23" s="193" t="s">
        <v>1540</v>
      </c>
    </row>
    <row r="24" spans="1:61" ht="15.75" x14ac:dyDescent="0.25">
      <c r="A24" s="298">
        <v>12</v>
      </c>
      <c r="B24" s="301" t="s">
        <v>52</v>
      </c>
      <c r="C24" s="302"/>
      <c r="D24" s="306">
        <v>2</v>
      </c>
      <c r="E24" s="306">
        <v>2</v>
      </c>
      <c r="F24" s="304"/>
      <c r="H24" s="516">
        <v>2</v>
      </c>
      <c r="I24" s="516">
        <v>1.6666700000000001</v>
      </c>
      <c r="J24" s="280"/>
      <c r="K24" s="267">
        <v>5</v>
      </c>
      <c r="L24" s="128">
        <v>10</v>
      </c>
      <c r="M24" s="268">
        <v>10</v>
      </c>
      <c r="N24" s="485"/>
      <c r="O24" s="234"/>
      <c r="P24" s="234"/>
      <c r="Q24" s="234">
        <v>2</v>
      </c>
      <c r="R24" s="234">
        <v>0</v>
      </c>
      <c r="S24" s="234">
        <v>6.5</v>
      </c>
      <c r="T24" s="234">
        <v>22.5</v>
      </c>
      <c r="U24" s="234">
        <v>6.5</v>
      </c>
      <c r="V24" s="234">
        <v>30</v>
      </c>
      <c r="W24" s="227"/>
      <c r="X24" s="245"/>
      <c r="Y24" s="236">
        <v>58</v>
      </c>
      <c r="Z24" s="244">
        <v>5</v>
      </c>
      <c r="AA24" s="245">
        <v>10</v>
      </c>
      <c r="AB24" s="244">
        <v>2</v>
      </c>
      <c r="AC24" s="245">
        <v>5</v>
      </c>
      <c r="AD24" s="244">
        <v>8</v>
      </c>
      <c r="AE24" s="245">
        <v>30</v>
      </c>
      <c r="AF24" s="244">
        <v>5</v>
      </c>
      <c r="AG24" s="245">
        <v>5</v>
      </c>
      <c r="AH24" s="244">
        <v>2</v>
      </c>
      <c r="AI24" s="245">
        <v>10</v>
      </c>
      <c r="AJ24" s="244">
        <v>8</v>
      </c>
      <c r="AK24" s="245">
        <v>20</v>
      </c>
      <c r="AL24" s="246" t="s">
        <v>1205</v>
      </c>
      <c r="AM24" s="246">
        <v>5</v>
      </c>
      <c r="AN24" s="247" t="s">
        <v>1200</v>
      </c>
      <c r="AP24" s="240"/>
      <c r="AQ24" s="241">
        <v>58</v>
      </c>
      <c r="AR24" s="241">
        <v>8</v>
      </c>
      <c r="AS24" s="241">
        <v>8</v>
      </c>
      <c r="AT24" s="241">
        <v>8</v>
      </c>
      <c r="AU24" s="241">
        <v>8</v>
      </c>
      <c r="AV24" s="241">
        <v>8</v>
      </c>
      <c r="AW24" s="241" t="s">
        <v>1216</v>
      </c>
      <c r="AX24" s="241" t="s">
        <v>1216</v>
      </c>
      <c r="AY24" s="241" t="s">
        <v>1216</v>
      </c>
      <c r="AZ24" s="247" t="s">
        <v>1200</v>
      </c>
      <c r="BB24" s="131">
        <v>12</v>
      </c>
      <c r="BC24" s="133" t="s">
        <v>52</v>
      </c>
      <c r="BD24" s="193" t="s">
        <v>1545</v>
      </c>
      <c r="BE24" s="193" t="s">
        <v>1529</v>
      </c>
      <c r="BF24" s="193" t="s">
        <v>1515</v>
      </c>
    </row>
    <row r="25" spans="1:61" ht="15.75" x14ac:dyDescent="0.25">
      <c r="A25" s="298">
        <v>13</v>
      </c>
      <c r="B25" s="300" t="s">
        <v>54</v>
      </c>
      <c r="C25" s="302"/>
      <c r="D25" s="306">
        <v>4</v>
      </c>
      <c r="E25" s="306">
        <v>5</v>
      </c>
      <c r="F25" s="304"/>
      <c r="H25" s="516">
        <v>2.6666699999999999</v>
      </c>
      <c r="I25" s="516">
        <v>1.3333299999999999</v>
      </c>
      <c r="J25" s="280"/>
      <c r="K25" s="267">
        <v>2</v>
      </c>
      <c r="L25" s="128">
        <v>5</v>
      </c>
      <c r="M25" s="268">
        <v>20</v>
      </c>
      <c r="N25" s="485"/>
      <c r="O25" s="234"/>
      <c r="P25" s="234"/>
      <c r="Q25" s="234">
        <v>3.5</v>
      </c>
      <c r="R25" s="234">
        <v>2.5</v>
      </c>
      <c r="S25" s="234">
        <v>6.5</v>
      </c>
      <c r="T25" s="234">
        <v>25</v>
      </c>
      <c r="U25" s="234">
        <v>8</v>
      </c>
      <c r="V25" s="234">
        <v>35</v>
      </c>
      <c r="W25" s="227"/>
      <c r="X25" s="245"/>
      <c r="Y25" s="236">
        <v>59</v>
      </c>
      <c r="Z25" s="244">
        <v>3</v>
      </c>
      <c r="AA25" s="245">
        <v>20</v>
      </c>
      <c r="AB25" s="244">
        <v>2</v>
      </c>
      <c r="AC25" s="245">
        <v>5</v>
      </c>
      <c r="AD25" s="244">
        <v>5</v>
      </c>
      <c r="AE25" s="245">
        <v>25</v>
      </c>
      <c r="AF25" s="244">
        <v>5</v>
      </c>
      <c r="AG25" s="245">
        <v>30</v>
      </c>
      <c r="AH25" s="244">
        <v>3</v>
      </c>
      <c r="AI25" s="245">
        <v>15</v>
      </c>
      <c r="AJ25" s="244">
        <v>5</v>
      </c>
      <c r="AK25" s="245">
        <v>30</v>
      </c>
      <c r="AL25" s="246" t="s">
        <v>1199</v>
      </c>
      <c r="AM25" s="246">
        <v>4</v>
      </c>
      <c r="AN25" s="247" t="s">
        <v>1203</v>
      </c>
      <c r="AP25" s="240"/>
      <c r="AQ25" s="241">
        <v>59</v>
      </c>
      <c r="AR25" s="241">
        <v>8</v>
      </c>
      <c r="AS25" s="241">
        <v>8</v>
      </c>
      <c r="AT25" s="241">
        <v>8</v>
      </c>
      <c r="AU25" s="241">
        <v>8</v>
      </c>
      <c r="AV25" s="241">
        <v>8</v>
      </c>
      <c r="AW25" s="241" t="s">
        <v>1220</v>
      </c>
      <c r="AX25" s="241" t="s">
        <v>1223</v>
      </c>
      <c r="AY25" s="241" t="s">
        <v>1215</v>
      </c>
      <c r="AZ25" s="247" t="s">
        <v>1203</v>
      </c>
      <c r="BB25" s="182">
        <v>13</v>
      </c>
      <c r="BC25" s="133" t="s">
        <v>54</v>
      </c>
      <c r="BD25" s="193" t="s">
        <v>1199</v>
      </c>
      <c r="BE25" s="193" t="s">
        <v>1526</v>
      </c>
      <c r="BF25" s="193" t="s">
        <v>1515</v>
      </c>
    </row>
    <row r="26" spans="1:61" ht="15.75" x14ac:dyDescent="0.25">
      <c r="A26" s="298">
        <v>14</v>
      </c>
      <c r="B26" s="300" t="s">
        <v>56</v>
      </c>
      <c r="C26" s="302"/>
      <c r="D26" s="306">
        <v>3</v>
      </c>
      <c r="E26" s="306">
        <v>2</v>
      </c>
      <c r="F26" s="304"/>
      <c r="H26" s="516">
        <v>2</v>
      </c>
      <c r="I26" s="516">
        <v>1.3333299999999999</v>
      </c>
      <c r="J26" s="280"/>
      <c r="K26" s="267">
        <v>10</v>
      </c>
      <c r="L26" s="128">
        <v>15</v>
      </c>
      <c r="M26" s="268">
        <v>10</v>
      </c>
      <c r="N26" s="485"/>
      <c r="O26" s="234"/>
      <c r="P26" s="234"/>
      <c r="Q26" s="234">
        <v>2</v>
      </c>
      <c r="R26" s="234">
        <v>0</v>
      </c>
      <c r="S26" s="234">
        <v>3.5</v>
      </c>
      <c r="T26" s="234">
        <v>12.5</v>
      </c>
      <c r="U26" s="234">
        <v>6.5</v>
      </c>
      <c r="V26" s="234">
        <v>22.5</v>
      </c>
      <c r="W26" s="227"/>
      <c r="X26" s="245"/>
      <c r="Y26" s="236">
        <v>60</v>
      </c>
      <c r="Z26" s="244">
        <v>5</v>
      </c>
      <c r="AA26" s="245">
        <v>10</v>
      </c>
      <c r="AB26" s="244">
        <v>2</v>
      </c>
      <c r="AC26" s="245">
        <v>5</v>
      </c>
      <c r="AD26" s="244">
        <v>5</v>
      </c>
      <c r="AE26" s="245">
        <v>50</v>
      </c>
      <c r="AF26" s="244">
        <v>5</v>
      </c>
      <c r="AG26" s="245">
        <v>25</v>
      </c>
      <c r="AH26" s="244">
        <v>3</v>
      </c>
      <c r="AI26" s="245">
        <v>15</v>
      </c>
      <c r="AJ26" s="244">
        <v>8</v>
      </c>
      <c r="AK26" s="245">
        <v>40</v>
      </c>
      <c r="AL26" s="246" t="s">
        <v>1202</v>
      </c>
      <c r="AM26" s="246">
        <v>6</v>
      </c>
      <c r="AN26" s="247" t="s">
        <v>1200</v>
      </c>
      <c r="AP26" s="240"/>
      <c r="AQ26" s="241">
        <v>60</v>
      </c>
      <c r="AR26" s="241">
        <v>8</v>
      </c>
      <c r="AS26" s="241">
        <v>8</v>
      </c>
      <c r="AT26" s="241">
        <v>8</v>
      </c>
      <c r="AU26" s="241">
        <v>8</v>
      </c>
      <c r="AV26" s="241">
        <v>8</v>
      </c>
      <c r="AW26" s="241" t="s">
        <v>1225</v>
      </c>
      <c r="AX26" s="241" t="s">
        <v>1216</v>
      </c>
      <c r="AY26" s="241" t="s">
        <v>1216</v>
      </c>
      <c r="AZ26" s="247" t="s">
        <v>1200</v>
      </c>
      <c r="BB26" s="131">
        <v>14</v>
      </c>
      <c r="BC26" s="134" t="s">
        <v>56</v>
      </c>
      <c r="BD26" s="193" t="s">
        <v>1199</v>
      </c>
      <c r="BE26" s="193" t="s">
        <v>1526</v>
      </c>
      <c r="BF26" s="193" t="s">
        <v>1515</v>
      </c>
    </row>
    <row r="27" spans="1:61" ht="15.75" x14ac:dyDescent="0.25">
      <c r="A27" s="298">
        <v>15</v>
      </c>
      <c r="B27" s="300" t="s">
        <v>81</v>
      </c>
      <c r="C27" s="302"/>
      <c r="D27" s="306">
        <v>3</v>
      </c>
      <c r="E27" s="306">
        <v>70</v>
      </c>
      <c r="F27" s="304"/>
      <c r="H27" s="516">
        <v>5</v>
      </c>
      <c r="I27" s="516">
        <v>2</v>
      </c>
      <c r="J27" s="280"/>
      <c r="K27" s="267">
        <v>2</v>
      </c>
      <c r="L27" s="128">
        <v>5</v>
      </c>
      <c r="M27" s="268">
        <v>60</v>
      </c>
      <c r="N27" s="485"/>
      <c r="O27" s="234"/>
      <c r="P27" s="234"/>
      <c r="Q27" s="234">
        <v>5</v>
      </c>
      <c r="R27" s="234">
        <v>5</v>
      </c>
      <c r="S27" s="234">
        <v>8</v>
      </c>
      <c r="T27" s="234">
        <v>80</v>
      </c>
      <c r="U27" s="234">
        <v>8</v>
      </c>
      <c r="V27" s="234">
        <v>90</v>
      </c>
      <c r="W27" s="227"/>
      <c r="X27" s="245"/>
      <c r="Y27" s="236">
        <v>62</v>
      </c>
      <c r="Z27" s="244">
        <v>8</v>
      </c>
      <c r="AA27" s="245">
        <v>100</v>
      </c>
      <c r="AB27" s="244">
        <v>2</v>
      </c>
      <c r="AC27" s="245">
        <v>5</v>
      </c>
      <c r="AD27" s="244">
        <v>5</v>
      </c>
      <c r="AE27" s="245">
        <v>50</v>
      </c>
      <c r="AF27" s="244">
        <v>5</v>
      </c>
      <c r="AG27" s="245">
        <v>25</v>
      </c>
      <c r="AH27" s="244">
        <v>5</v>
      </c>
      <c r="AI27" s="245">
        <v>50</v>
      </c>
      <c r="AJ27" s="244">
        <v>8</v>
      </c>
      <c r="AK27" s="245">
        <v>50</v>
      </c>
      <c r="AL27" s="246" t="s">
        <v>155</v>
      </c>
      <c r="AM27" s="246">
        <v>9</v>
      </c>
      <c r="AN27" s="247" t="s">
        <v>1201</v>
      </c>
      <c r="AP27" s="240"/>
      <c r="AQ27" s="241">
        <v>62</v>
      </c>
      <c r="AR27" s="241">
        <v>8</v>
      </c>
      <c r="AS27" s="241">
        <v>8</v>
      </c>
      <c r="AT27" s="241">
        <v>8</v>
      </c>
      <c r="AU27" s="241">
        <v>8</v>
      </c>
      <c r="AV27" s="241">
        <v>8</v>
      </c>
      <c r="AW27" s="241" t="s">
        <v>1217</v>
      </c>
      <c r="AX27" s="241" t="s">
        <v>1219</v>
      </c>
      <c r="AY27" s="241" t="s">
        <v>1220</v>
      </c>
      <c r="AZ27" s="247" t="s">
        <v>1201</v>
      </c>
      <c r="BB27" s="182">
        <v>15</v>
      </c>
      <c r="BC27" s="133" t="s">
        <v>81</v>
      </c>
      <c r="BD27" s="193" t="s">
        <v>155</v>
      </c>
      <c r="BE27" s="193" t="s">
        <v>1523</v>
      </c>
      <c r="BF27" s="193" t="s">
        <v>1515</v>
      </c>
    </row>
    <row r="28" spans="1:61" ht="15.75" x14ac:dyDescent="0.25">
      <c r="A28" s="298">
        <v>16</v>
      </c>
      <c r="B28" s="300" t="s">
        <v>83</v>
      </c>
      <c r="C28" s="302"/>
      <c r="D28" s="306">
        <v>3</v>
      </c>
      <c r="E28" s="306">
        <v>50</v>
      </c>
      <c r="F28" s="304"/>
      <c r="H28" s="516">
        <v>2.3333300000000001</v>
      </c>
      <c r="I28" s="516">
        <v>1</v>
      </c>
      <c r="J28" s="280"/>
      <c r="K28" s="267" t="s">
        <v>811</v>
      </c>
      <c r="L28" s="128">
        <v>3</v>
      </c>
      <c r="M28" s="268">
        <v>5</v>
      </c>
      <c r="N28" s="485"/>
      <c r="O28" s="234"/>
      <c r="P28" s="234"/>
      <c r="Q28" s="234">
        <v>2</v>
      </c>
      <c r="R28" s="234">
        <v>0</v>
      </c>
      <c r="S28" s="234">
        <v>3.5</v>
      </c>
      <c r="T28" s="234">
        <v>5</v>
      </c>
      <c r="U28" s="234">
        <v>3.5</v>
      </c>
      <c r="V28" s="234">
        <v>20</v>
      </c>
      <c r="W28" s="227"/>
      <c r="X28" s="245"/>
      <c r="Y28" s="236">
        <v>63</v>
      </c>
      <c r="Z28" s="244">
        <v>3</v>
      </c>
      <c r="AA28" s="245">
        <v>20</v>
      </c>
      <c r="AB28" s="244">
        <v>2</v>
      </c>
      <c r="AC28" s="245">
        <v>5</v>
      </c>
      <c r="AD28" s="244">
        <v>5</v>
      </c>
      <c r="AE28" s="245">
        <v>45</v>
      </c>
      <c r="AF28" s="244">
        <v>5</v>
      </c>
      <c r="AG28" s="245">
        <v>5</v>
      </c>
      <c r="AH28" s="244">
        <v>2</v>
      </c>
      <c r="AI28" s="245">
        <v>10</v>
      </c>
      <c r="AJ28" s="244">
        <v>5</v>
      </c>
      <c r="AK28" s="245">
        <v>10</v>
      </c>
      <c r="AL28" s="246" t="s">
        <v>1199</v>
      </c>
      <c r="AM28" s="246">
        <v>3</v>
      </c>
      <c r="AN28" s="247" t="s">
        <v>1200</v>
      </c>
      <c r="AP28" s="240"/>
      <c r="AQ28" s="241">
        <v>63</v>
      </c>
      <c r="AR28" s="241">
        <v>8</v>
      </c>
      <c r="AS28" s="241">
        <v>8</v>
      </c>
      <c r="AT28" s="241">
        <v>8</v>
      </c>
      <c r="AU28" s="241">
        <v>8</v>
      </c>
      <c r="AV28" s="241">
        <v>8</v>
      </c>
      <c r="AW28" s="241" t="s">
        <v>1216</v>
      </c>
      <c r="AX28" s="241" t="s">
        <v>1216</v>
      </c>
      <c r="AY28" s="241" t="s">
        <v>1216</v>
      </c>
      <c r="AZ28" s="247" t="s">
        <v>1200</v>
      </c>
      <c r="BB28" s="131">
        <v>16</v>
      </c>
      <c r="BC28" s="134" t="s">
        <v>83</v>
      </c>
      <c r="BD28" s="193" t="s">
        <v>1202</v>
      </c>
      <c r="BE28" s="193" t="s">
        <v>1521</v>
      </c>
      <c r="BF28" s="193" t="s">
        <v>1515</v>
      </c>
    </row>
    <row r="29" spans="1:61" ht="15.75" x14ac:dyDescent="0.25">
      <c r="A29" s="298">
        <v>17</v>
      </c>
      <c r="B29" s="300" t="s">
        <v>86</v>
      </c>
      <c r="C29" s="302"/>
      <c r="D29" s="306">
        <v>2</v>
      </c>
      <c r="E29" s="306">
        <v>2</v>
      </c>
      <c r="F29" s="304"/>
      <c r="H29" s="516">
        <v>2.6666699999999999</v>
      </c>
      <c r="I29" s="516">
        <v>1.3333299999999999</v>
      </c>
      <c r="J29" s="280"/>
      <c r="K29" s="267">
        <v>2</v>
      </c>
      <c r="L29" s="128">
        <v>5</v>
      </c>
      <c r="M29" s="268">
        <v>15</v>
      </c>
      <c r="N29" s="485"/>
      <c r="O29" s="234"/>
      <c r="P29" s="234"/>
      <c r="Q29" s="234">
        <v>2</v>
      </c>
      <c r="R29" s="234">
        <v>0</v>
      </c>
      <c r="S29" s="234">
        <v>6.5</v>
      </c>
      <c r="T29" s="234">
        <v>32.5</v>
      </c>
      <c r="U29" s="234">
        <v>6.5</v>
      </c>
      <c r="V29" s="234">
        <v>40</v>
      </c>
      <c r="W29" s="227"/>
      <c r="X29" s="245"/>
      <c r="Y29" s="236">
        <v>64</v>
      </c>
      <c r="Z29" s="244">
        <v>2</v>
      </c>
      <c r="AA29" s="245">
        <v>10</v>
      </c>
      <c r="AB29" s="244">
        <v>2</v>
      </c>
      <c r="AC29" s="245">
        <v>5</v>
      </c>
      <c r="AD29" s="244">
        <v>5</v>
      </c>
      <c r="AE29" s="245">
        <v>25</v>
      </c>
      <c r="AF29" s="244">
        <v>5</v>
      </c>
      <c r="AG29" s="245">
        <v>20</v>
      </c>
      <c r="AH29" s="244">
        <v>2</v>
      </c>
      <c r="AI29" s="245">
        <v>15</v>
      </c>
      <c r="AJ29" s="244">
        <v>5</v>
      </c>
      <c r="AK29" s="245">
        <v>20</v>
      </c>
      <c r="AL29" s="246" t="s">
        <v>1199</v>
      </c>
      <c r="AM29" s="246">
        <v>3</v>
      </c>
      <c r="AN29" s="247" t="s">
        <v>1200</v>
      </c>
      <c r="AP29" s="240"/>
      <c r="AQ29" s="241">
        <v>64</v>
      </c>
      <c r="AR29" s="241">
        <v>8</v>
      </c>
      <c r="AS29" s="241">
        <v>8</v>
      </c>
      <c r="AT29" s="241">
        <v>8</v>
      </c>
      <c r="AU29" s="241">
        <v>8</v>
      </c>
      <c r="AV29" s="241">
        <v>8</v>
      </c>
      <c r="AW29" s="241" t="s">
        <v>1216</v>
      </c>
      <c r="AX29" s="241" t="s">
        <v>1216</v>
      </c>
      <c r="AY29" s="241" t="s">
        <v>1216</v>
      </c>
      <c r="AZ29" s="247" t="s">
        <v>1200</v>
      </c>
      <c r="BB29" s="182">
        <v>17</v>
      </c>
      <c r="BC29" s="134" t="s">
        <v>86</v>
      </c>
      <c r="BD29" s="193" t="s">
        <v>1545</v>
      </c>
      <c r="BE29" s="193" t="s">
        <v>1521</v>
      </c>
      <c r="BF29" s="193" t="s">
        <v>1515</v>
      </c>
    </row>
    <row r="30" spans="1:61" ht="15.75" x14ac:dyDescent="0.25">
      <c r="A30" s="298">
        <v>18</v>
      </c>
      <c r="B30" s="301" t="s">
        <v>88</v>
      </c>
      <c r="C30" s="302"/>
      <c r="D30" s="306">
        <v>3</v>
      </c>
      <c r="E30" s="306">
        <v>3</v>
      </c>
      <c r="F30" s="304"/>
      <c r="H30" s="516">
        <v>2.3333300000000001</v>
      </c>
      <c r="I30" s="516">
        <v>1</v>
      </c>
      <c r="J30" s="280"/>
      <c r="K30" s="267">
        <v>5</v>
      </c>
      <c r="L30" s="128">
        <v>8</v>
      </c>
      <c r="M30" s="268">
        <v>20</v>
      </c>
      <c r="N30" s="485"/>
      <c r="O30" s="234"/>
      <c r="P30" s="234"/>
      <c r="Q30" s="234">
        <v>2</v>
      </c>
      <c r="R30" s="234">
        <v>0</v>
      </c>
      <c r="S30" s="234">
        <v>5</v>
      </c>
      <c r="T30" s="234">
        <v>20</v>
      </c>
      <c r="U30" s="234">
        <v>5</v>
      </c>
      <c r="V30" s="234">
        <v>12.5</v>
      </c>
      <c r="W30" s="227"/>
      <c r="X30" s="245"/>
      <c r="Y30" s="236">
        <v>65</v>
      </c>
      <c r="Z30" s="244">
        <v>5</v>
      </c>
      <c r="AA30" s="245">
        <v>10</v>
      </c>
      <c r="AB30" s="244">
        <v>2</v>
      </c>
      <c r="AC30" s="245">
        <v>5</v>
      </c>
      <c r="AD30" s="244">
        <v>5</v>
      </c>
      <c r="AE30" s="245">
        <v>20</v>
      </c>
      <c r="AF30" s="244">
        <v>5</v>
      </c>
      <c r="AG30" s="245">
        <v>15</v>
      </c>
      <c r="AH30" s="244">
        <v>3</v>
      </c>
      <c r="AI30" s="245">
        <v>20</v>
      </c>
      <c r="AJ30" s="244">
        <v>8</v>
      </c>
      <c r="AK30" s="245">
        <v>30</v>
      </c>
      <c r="AL30" s="246" t="s">
        <v>1199</v>
      </c>
      <c r="AM30" s="246">
        <v>4</v>
      </c>
      <c r="AN30" s="247" t="s">
        <v>1200</v>
      </c>
      <c r="AP30" s="240"/>
      <c r="AQ30" s="241">
        <v>65</v>
      </c>
      <c r="AR30" s="241">
        <v>8</v>
      </c>
      <c r="AS30" s="241">
        <v>8</v>
      </c>
      <c r="AT30" s="241">
        <v>8</v>
      </c>
      <c r="AU30" s="241">
        <v>8</v>
      </c>
      <c r="AV30" s="241">
        <v>8</v>
      </c>
      <c r="AW30" s="241" t="s">
        <v>1215</v>
      </c>
      <c r="AX30" s="241" t="s">
        <v>1226</v>
      </c>
      <c r="AY30" s="241" t="s">
        <v>1216</v>
      </c>
      <c r="AZ30" s="247" t="s">
        <v>1200</v>
      </c>
      <c r="BB30" s="131">
        <v>18</v>
      </c>
      <c r="BC30" s="133" t="s">
        <v>88</v>
      </c>
      <c r="BD30" s="193" t="s">
        <v>1199</v>
      </c>
      <c r="BE30" s="193" t="s">
        <v>1526</v>
      </c>
      <c r="BF30" s="193" t="s">
        <v>1515</v>
      </c>
    </row>
    <row r="31" spans="1:61" ht="15.75" x14ac:dyDescent="0.25">
      <c r="A31" s="298">
        <v>19</v>
      </c>
      <c r="B31" s="152" t="s">
        <v>90</v>
      </c>
      <c r="C31" s="302"/>
      <c r="D31" s="306">
        <v>2</v>
      </c>
      <c r="E31" s="306">
        <v>2</v>
      </c>
      <c r="F31" s="304"/>
      <c r="H31" s="516">
        <v>2</v>
      </c>
      <c r="I31" s="516">
        <v>1.3333299999999999</v>
      </c>
      <c r="J31" s="280"/>
      <c r="K31" s="267">
        <v>1</v>
      </c>
      <c r="L31" s="128">
        <v>1</v>
      </c>
      <c r="M31" s="268">
        <v>3</v>
      </c>
      <c r="N31" s="485"/>
      <c r="O31" s="234"/>
      <c r="P31" s="234"/>
      <c r="Q31" s="234">
        <v>2</v>
      </c>
      <c r="R31" s="234">
        <v>0</v>
      </c>
      <c r="S31" s="234">
        <v>3.5</v>
      </c>
      <c r="T31" s="234">
        <v>12.5</v>
      </c>
      <c r="U31" s="234">
        <v>5</v>
      </c>
      <c r="V31" s="234">
        <v>20</v>
      </c>
      <c r="W31" s="227"/>
      <c r="X31" s="245"/>
      <c r="Y31" s="236">
        <v>66</v>
      </c>
      <c r="Z31" s="244">
        <v>2</v>
      </c>
      <c r="AA31" s="245">
        <v>2</v>
      </c>
      <c r="AB31" s="244">
        <v>2</v>
      </c>
      <c r="AC31" s="245">
        <v>5</v>
      </c>
      <c r="AD31" s="244">
        <v>5</v>
      </c>
      <c r="AE31" s="245">
        <v>15</v>
      </c>
      <c r="AF31" s="244">
        <v>5</v>
      </c>
      <c r="AG31" s="245">
        <v>10</v>
      </c>
      <c r="AH31" s="244">
        <v>2</v>
      </c>
      <c r="AI31" s="245">
        <v>10</v>
      </c>
      <c r="AJ31" s="244">
        <v>2</v>
      </c>
      <c r="AK31" s="245">
        <v>15</v>
      </c>
      <c r="AL31" s="246" t="s">
        <v>1199</v>
      </c>
      <c r="AM31" s="246">
        <v>3</v>
      </c>
      <c r="AN31" s="247" t="s">
        <v>1200</v>
      </c>
      <c r="AP31" s="240"/>
      <c r="AQ31" s="241">
        <v>66</v>
      </c>
      <c r="AR31" s="241">
        <v>8</v>
      </c>
      <c r="AS31" s="241">
        <v>8</v>
      </c>
      <c r="AT31" s="241">
        <v>8</v>
      </c>
      <c r="AU31" s="241">
        <v>8</v>
      </c>
      <c r="AV31" s="241">
        <v>8</v>
      </c>
      <c r="AW31" s="241" t="s">
        <v>1234</v>
      </c>
      <c r="AX31" s="241" t="s">
        <v>1234</v>
      </c>
      <c r="AY31" s="241" t="s">
        <v>1234</v>
      </c>
      <c r="AZ31" s="247" t="s">
        <v>1200</v>
      </c>
      <c r="BB31" s="182">
        <v>19</v>
      </c>
      <c r="BC31" s="133" t="s">
        <v>90</v>
      </c>
      <c r="BD31" s="193" t="s">
        <v>1534</v>
      </c>
      <c r="BE31" s="193" t="s">
        <v>1523</v>
      </c>
      <c r="BF31" s="193" t="s">
        <v>1547</v>
      </c>
    </row>
    <row r="32" spans="1:61" ht="15.75" x14ac:dyDescent="0.25">
      <c r="A32" s="298">
        <v>20</v>
      </c>
      <c r="B32" s="300" t="s">
        <v>92</v>
      </c>
      <c r="C32" s="302"/>
      <c r="D32" s="306">
        <v>1</v>
      </c>
      <c r="E32" s="306">
        <v>1</v>
      </c>
      <c r="F32" s="304"/>
      <c r="H32" s="516">
        <v>2.6666699999999999</v>
      </c>
      <c r="I32" s="516">
        <v>1</v>
      </c>
      <c r="J32" s="280"/>
      <c r="K32" s="267" t="s">
        <v>811</v>
      </c>
      <c r="L32" s="128">
        <v>3</v>
      </c>
      <c r="M32" s="268">
        <v>35</v>
      </c>
      <c r="N32" s="485"/>
      <c r="O32" s="234"/>
      <c r="P32" s="234"/>
      <c r="Q32" s="234">
        <v>2</v>
      </c>
      <c r="R32" s="234">
        <v>0</v>
      </c>
      <c r="S32" s="234">
        <v>3.5</v>
      </c>
      <c r="T32" s="234">
        <v>17.5</v>
      </c>
      <c r="U32" s="234">
        <v>5</v>
      </c>
      <c r="V32" s="234">
        <v>30</v>
      </c>
      <c r="W32" s="227"/>
      <c r="X32" s="245"/>
      <c r="Y32" s="236">
        <v>67</v>
      </c>
      <c r="Z32" s="244">
        <v>5</v>
      </c>
      <c r="AA32" s="245">
        <v>20</v>
      </c>
      <c r="AB32" s="244">
        <v>7</v>
      </c>
      <c r="AC32" s="245">
        <v>10</v>
      </c>
      <c r="AD32" s="244">
        <v>5</v>
      </c>
      <c r="AE32" s="245">
        <v>25</v>
      </c>
      <c r="AF32" s="244">
        <v>5</v>
      </c>
      <c r="AG32" s="245">
        <v>30</v>
      </c>
      <c r="AH32" s="244">
        <v>3</v>
      </c>
      <c r="AI32" s="245">
        <v>20</v>
      </c>
      <c r="AJ32" s="244">
        <v>5</v>
      </c>
      <c r="AK32" s="245">
        <v>15</v>
      </c>
      <c r="AL32" s="246" t="s">
        <v>1199</v>
      </c>
      <c r="AM32" s="246">
        <v>4</v>
      </c>
      <c r="AN32" s="247" t="s">
        <v>1203</v>
      </c>
      <c r="AP32" s="240"/>
      <c r="AQ32" s="241">
        <v>67</v>
      </c>
      <c r="AR32" s="241">
        <v>8</v>
      </c>
      <c r="AS32" s="241">
        <v>8</v>
      </c>
      <c r="AT32" s="241">
        <v>8</v>
      </c>
      <c r="AU32" s="241">
        <v>8</v>
      </c>
      <c r="AV32" s="241">
        <v>8</v>
      </c>
      <c r="AW32" s="241" t="s">
        <v>1226</v>
      </c>
      <c r="AX32" s="241" t="s">
        <v>1235</v>
      </c>
      <c r="AY32" s="241" t="s">
        <v>1216</v>
      </c>
      <c r="AZ32" s="247" t="s">
        <v>1203</v>
      </c>
      <c r="BB32" s="131">
        <v>20</v>
      </c>
      <c r="BC32" s="133" t="s">
        <v>92</v>
      </c>
      <c r="BD32" s="193" t="s">
        <v>1199</v>
      </c>
      <c r="BE32" s="193" t="s">
        <v>1529</v>
      </c>
      <c r="BF32" s="193" t="s">
        <v>1515</v>
      </c>
    </row>
    <row r="33" spans="1:61" ht="15.75" x14ac:dyDescent="0.25">
      <c r="A33" s="298">
        <v>21</v>
      </c>
      <c r="B33" s="300" t="s">
        <v>94</v>
      </c>
      <c r="C33" s="302"/>
      <c r="D33" s="306">
        <v>4</v>
      </c>
      <c r="E33" s="306">
        <v>20</v>
      </c>
      <c r="F33" s="305"/>
      <c r="H33" s="516">
        <v>6.6666699999999999</v>
      </c>
      <c r="I33" s="516">
        <v>1</v>
      </c>
      <c r="J33" s="280"/>
      <c r="K33" s="267">
        <v>10</v>
      </c>
      <c r="L33" s="128">
        <v>15</v>
      </c>
      <c r="M33" s="268">
        <v>80</v>
      </c>
      <c r="N33" s="485"/>
      <c r="O33" s="234" t="s">
        <v>96</v>
      </c>
      <c r="P33" s="234"/>
      <c r="Q33" s="234">
        <v>5</v>
      </c>
      <c r="R33" s="234">
        <v>7.5</v>
      </c>
      <c r="S33" s="234">
        <v>8</v>
      </c>
      <c r="T33" s="234">
        <v>62.5</v>
      </c>
      <c r="U33" s="234">
        <v>8</v>
      </c>
      <c r="V33" s="234">
        <v>80</v>
      </c>
      <c r="W33" s="227"/>
      <c r="X33" s="245" t="s">
        <v>96</v>
      </c>
      <c r="Y33" s="236">
        <v>68</v>
      </c>
      <c r="Z33" s="244">
        <v>8</v>
      </c>
      <c r="AA33" s="245">
        <v>100</v>
      </c>
      <c r="AB33" s="244">
        <v>5</v>
      </c>
      <c r="AC33" s="245">
        <v>10</v>
      </c>
      <c r="AD33" s="244">
        <v>5</v>
      </c>
      <c r="AE33" s="245">
        <v>60</v>
      </c>
      <c r="AF33" s="244">
        <v>8</v>
      </c>
      <c r="AG33" s="245">
        <v>40</v>
      </c>
      <c r="AH33" s="244">
        <v>8</v>
      </c>
      <c r="AI33" s="245">
        <v>80</v>
      </c>
      <c r="AJ33" s="244">
        <v>8</v>
      </c>
      <c r="AK33" s="245">
        <v>30</v>
      </c>
      <c r="AL33" s="246" t="s">
        <v>155</v>
      </c>
      <c r="AM33" s="246">
        <v>9</v>
      </c>
      <c r="AN33" s="247" t="s">
        <v>1204</v>
      </c>
      <c r="AP33" s="240" t="s">
        <v>96</v>
      </c>
      <c r="AQ33" s="241">
        <v>68</v>
      </c>
      <c r="AR33" s="241">
        <v>8</v>
      </c>
      <c r="AS33" s="241">
        <v>8</v>
      </c>
      <c r="AT33" s="241">
        <v>8</v>
      </c>
      <c r="AU33" s="241">
        <v>8</v>
      </c>
      <c r="AV33" s="241">
        <v>8</v>
      </c>
      <c r="AW33" s="241" t="s">
        <v>1215</v>
      </c>
      <c r="AX33" s="241" t="s">
        <v>1222</v>
      </c>
      <c r="AY33" s="241" t="s">
        <v>1217</v>
      </c>
      <c r="AZ33" s="247" t="s">
        <v>1204</v>
      </c>
      <c r="BB33" s="182">
        <v>21</v>
      </c>
      <c r="BC33" s="133" t="s">
        <v>94</v>
      </c>
      <c r="BD33" s="193" t="s">
        <v>760</v>
      </c>
      <c r="BE33" s="193" t="s">
        <v>760</v>
      </c>
      <c r="BF33" s="193"/>
    </row>
    <row r="34" spans="1:61" ht="15.75" x14ac:dyDescent="0.25">
      <c r="A34" s="298">
        <v>22</v>
      </c>
      <c r="B34" s="300" t="s">
        <v>97</v>
      </c>
      <c r="C34" s="302"/>
      <c r="D34" s="306">
        <v>1</v>
      </c>
      <c r="E34" s="306">
        <v>2</v>
      </c>
      <c r="F34" s="305"/>
      <c r="H34" s="516">
        <v>2</v>
      </c>
      <c r="I34" s="516">
        <v>1.3333299999999999</v>
      </c>
      <c r="J34" s="280"/>
      <c r="K34" s="267">
        <v>3</v>
      </c>
      <c r="L34" s="128">
        <v>5</v>
      </c>
      <c r="M34" s="268">
        <v>15</v>
      </c>
      <c r="N34" s="485"/>
      <c r="O34" s="234"/>
      <c r="P34" s="234"/>
      <c r="Q34" s="234">
        <v>2</v>
      </c>
      <c r="R34" s="234">
        <v>0</v>
      </c>
      <c r="S34" s="234">
        <v>3.5</v>
      </c>
      <c r="T34" s="234">
        <v>7.5</v>
      </c>
      <c r="U34" s="234">
        <v>5</v>
      </c>
      <c r="V34" s="234">
        <v>17.5</v>
      </c>
      <c r="W34" s="227"/>
      <c r="X34" s="245"/>
      <c r="Y34" s="236">
        <v>69</v>
      </c>
      <c r="Z34" s="244">
        <v>3</v>
      </c>
      <c r="AA34" s="245">
        <v>10</v>
      </c>
      <c r="AB34" s="249" t="s">
        <v>258</v>
      </c>
      <c r="AC34" s="250" t="s">
        <v>258</v>
      </c>
      <c r="AD34" s="249" t="s">
        <v>258</v>
      </c>
      <c r="AE34" s="250" t="s">
        <v>258</v>
      </c>
      <c r="AF34" s="244">
        <v>5</v>
      </c>
      <c r="AG34" s="245">
        <v>25</v>
      </c>
      <c r="AH34" s="244">
        <v>2</v>
      </c>
      <c r="AI34" s="245">
        <v>10</v>
      </c>
      <c r="AJ34" s="244">
        <v>5</v>
      </c>
      <c r="AK34" s="245">
        <v>10</v>
      </c>
      <c r="AL34" s="246" t="s">
        <v>1199</v>
      </c>
      <c r="AM34" s="246">
        <v>4</v>
      </c>
      <c r="AN34" s="247" t="s">
        <v>1200</v>
      </c>
      <c r="AP34" s="240"/>
      <c r="AQ34" s="241">
        <v>69</v>
      </c>
      <c r="AR34" s="241">
        <v>8</v>
      </c>
      <c r="AS34" s="241">
        <v>8</v>
      </c>
      <c r="AT34" s="241">
        <v>8</v>
      </c>
      <c r="AU34" s="241">
        <v>8</v>
      </c>
      <c r="AV34" s="241">
        <v>8</v>
      </c>
      <c r="AW34" s="241" t="s">
        <v>1225</v>
      </c>
      <c r="AX34" s="241" t="s">
        <v>1216</v>
      </c>
      <c r="AY34" s="241" t="s">
        <v>1216</v>
      </c>
      <c r="AZ34" s="247" t="s">
        <v>1200</v>
      </c>
      <c r="BB34" s="131">
        <v>22</v>
      </c>
      <c r="BC34" s="135" t="s">
        <v>97</v>
      </c>
      <c r="BD34" s="193" t="s">
        <v>155</v>
      </c>
      <c r="BE34" s="193" t="s">
        <v>1523</v>
      </c>
      <c r="BF34" s="193" t="s">
        <v>1540</v>
      </c>
    </row>
    <row r="35" spans="1:61" ht="15.75" x14ac:dyDescent="0.25">
      <c r="A35" s="298">
        <v>23</v>
      </c>
      <c r="B35" s="300" t="s">
        <v>99</v>
      </c>
      <c r="C35" s="302"/>
      <c r="D35" s="306">
        <v>1</v>
      </c>
      <c r="E35" s="306">
        <v>1</v>
      </c>
      <c r="F35" s="305"/>
      <c r="H35" s="516">
        <v>2</v>
      </c>
      <c r="I35" s="516">
        <v>1.6666700000000001</v>
      </c>
      <c r="J35" s="280"/>
      <c r="K35" s="267">
        <v>3</v>
      </c>
      <c r="L35" s="128">
        <v>10</v>
      </c>
      <c r="M35" s="268">
        <v>10</v>
      </c>
      <c r="N35" s="485"/>
      <c r="O35" s="234"/>
      <c r="P35" s="234"/>
      <c r="Q35" s="234">
        <v>2</v>
      </c>
      <c r="R35" s="234">
        <v>0</v>
      </c>
      <c r="S35" s="234">
        <v>6.5</v>
      </c>
      <c r="T35" s="234">
        <v>15</v>
      </c>
      <c r="U35" s="234">
        <v>5</v>
      </c>
      <c r="V35" s="234">
        <v>20</v>
      </c>
      <c r="W35" s="227"/>
      <c r="X35" s="245"/>
      <c r="Y35" s="236">
        <v>70</v>
      </c>
      <c r="Z35" s="244">
        <v>2</v>
      </c>
      <c r="AA35" s="245">
        <v>10</v>
      </c>
      <c r="AB35" s="244">
        <v>2</v>
      </c>
      <c r="AC35" s="245">
        <v>5</v>
      </c>
      <c r="AD35" s="244">
        <v>5</v>
      </c>
      <c r="AE35" s="245">
        <v>20</v>
      </c>
      <c r="AF35" s="244">
        <v>5</v>
      </c>
      <c r="AG35" s="245">
        <v>20</v>
      </c>
      <c r="AH35" s="244">
        <v>2</v>
      </c>
      <c r="AI35" s="245">
        <v>10</v>
      </c>
      <c r="AJ35" s="244">
        <v>3</v>
      </c>
      <c r="AK35" s="245">
        <v>5</v>
      </c>
      <c r="AL35" s="246" t="s">
        <v>1199</v>
      </c>
      <c r="AM35" s="246">
        <v>3</v>
      </c>
      <c r="AN35" s="247" t="s">
        <v>1200</v>
      </c>
      <c r="AP35" s="240"/>
      <c r="AQ35" s="241">
        <v>70</v>
      </c>
      <c r="AR35" s="241">
        <v>8</v>
      </c>
      <c r="AS35" s="241">
        <v>8</v>
      </c>
      <c r="AT35" s="241">
        <v>8</v>
      </c>
      <c r="AU35" s="241">
        <v>8</v>
      </c>
      <c r="AV35" s="241">
        <v>8</v>
      </c>
      <c r="AW35" s="241" t="s">
        <v>1228</v>
      </c>
      <c r="AX35" s="241" t="s">
        <v>1216</v>
      </c>
      <c r="AY35" s="241" t="s">
        <v>1216</v>
      </c>
      <c r="AZ35" s="247" t="s">
        <v>1200</v>
      </c>
      <c r="BB35" s="182">
        <v>23</v>
      </c>
      <c r="BC35" s="135" t="s">
        <v>99</v>
      </c>
      <c r="BD35" s="193" t="s">
        <v>1517</v>
      </c>
      <c r="BE35" s="193" t="s">
        <v>1526</v>
      </c>
      <c r="BF35" s="193" t="s">
        <v>1515</v>
      </c>
    </row>
    <row r="36" spans="1:61" ht="15.75" x14ac:dyDescent="0.25">
      <c r="A36" s="298">
        <v>24</v>
      </c>
      <c r="B36" s="152" t="s">
        <v>101</v>
      </c>
      <c r="C36" s="302"/>
      <c r="D36" s="306">
        <v>2</v>
      </c>
      <c r="E36" s="306">
        <v>2</v>
      </c>
      <c r="F36" s="305"/>
      <c r="H36" s="516">
        <v>2</v>
      </c>
      <c r="I36" s="516">
        <v>1</v>
      </c>
      <c r="J36" s="280"/>
      <c r="K36" s="267">
        <v>3</v>
      </c>
      <c r="L36" s="128">
        <v>5</v>
      </c>
      <c r="M36" s="268">
        <v>25</v>
      </c>
      <c r="N36" s="485"/>
      <c r="O36" s="234"/>
      <c r="P36" s="234"/>
      <c r="Q36" s="234">
        <v>3.5</v>
      </c>
      <c r="R36" s="234">
        <v>2.5</v>
      </c>
      <c r="S36" s="234">
        <v>8</v>
      </c>
      <c r="T36" s="234">
        <v>42.5</v>
      </c>
      <c r="U36" s="234">
        <v>8</v>
      </c>
      <c r="V36" s="234">
        <v>55</v>
      </c>
      <c r="W36" s="227"/>
      <c r="X36" s="245"/>
      <c r="Y36" s="236">
        <v>71</v>
      </c>
      <c r="Z36" s="244">
        <v>3</v>
      </c>
      <c r="AA36" s="245">
        <v>20</v>
      </c>
      <c r="AB36" s="244">
        <v>2</v>
      </c>
      <c r="AC36" s="245">
        <v>5</v>
      </c>
      <c r="AD36" s="244">
        <v>5</v>
      </c>
      <c r="AE36" s="245">
        <v>25</v>
      </c>
      <c r="AF36" s="244">
        <v>5</v>
      </c>
      <c r="AG36" s="245">
        <v>20</v>
      </c>
      <c r="AH36" s="244">
        <v>2</v>
      </c>
      <c r="AI36" s="245">
        <v>10</v>
      </c>
      <c r="AJ36" s="244">
        <v>8</v>
      </c>
      <c r="AK36" s="245">
        <v>15</v>
      </c>
      <c r="AL36" s="246" t="s">
        <v>1205</v>
      </c>
      <c r="AM36" s="246">
        <v>5</v>
      </c>
      <c r="AN36" s="247" t="s">
        <v>1200</v>
      </c>
      <c r="AP36" s="240"/>
      <c r="AQ36" s="241">
        <v>71</v>
      </c>
      <c r="AR36" s="241">
        <v>8</v>
      </c>
      <c r="AS36" s="241">
        <v>8</v>
      </c>
      <c r="AT36" s="241">
        <v>8</v>
      </c>
      <c r="AU36" s="241">
        <v>8</v>
      </c>
      <c r="AV36" s="241">
        <v>8</v>
      </c>
      <c r="AW36" s="241" t="s">
        <v>1216</v>
      </c>
      <c r="AX36" s="241" t="s">
        <v>1226</v>
      </c>
      <c r="AY36" s="241" t="s">
        <v>1216</v>
      </c>
      <c r="AZ36" s="247" t="s">
        <v>1200</v>
      </c>
      <c r="BB36" s="131">
        <v>24</v>
      </c>
      <c r="BC36" s="135" t="s">
        <v>101</v>
      </c>
      <c r="BD36" s="193" t="s">
        <v>1202</v>
      </c>
      <c r="BE36" s="193" t="s">
        <v>1526</v>
      </c>
      <c r="BF36" s="193" t="s">
        <v>1515</v>
      </c>
    </row>
    <row r="37" spans="1:61" ht="15.75" x14ac:dyDescent="0.25">
      <c r="A37" s="298">
        <v>25</v>
      </c>
      <c r="B37" s="299" t="s">
        <v>49</v>
      </c>
      <c r="C37" s="302"/>
      <c r="D37" s="306">
        <v>2</v>
      </c>
      <c r="E37" s="306">
        <v>3</v>
      </c>
      <c r="F37" s="305"/>
      <c r="H37" s="516">
        <v>3</v>
      </c>
      <c r="I37" s="516">
        <v>1</v>
      </c>
      <c r="J37" s="280"/>
      <c r="K37" s="267">
        <v>5</v>
      </c>
      <c r="L37" s="128">
        <v>10</v>
      </c>
      <c r="M37" s="268">
        <v>10</v>
      </c>
      <c r="N37" s="485"/>
      <c r="O37" s="234"/>
      <c r="P37" s="234"/>
      <c r="Q37" s="234">
        <v>3.5</v>
      </c>
      <c r="R37" s="234">
        <v>2.5</v>
      </c>
      <c r="S37" s="234">
        <v>8</v>
      </c>
      <c r="T37" s="234">
        <v>22.5</v>
      </c>
      <c r="U37" s="234">
        <v>8</v>
      </c>
      <c r="V37" s="234">
        <v>25</v>
      </c>
      <c r="W37" s="227"/>
      <c r="X37" s="245"/>
      <c r="Y37" s="236">
        <v>72</v>
      </c>
      <c r="Z37" s="244">
        <v>3</v>
      </c>
      <c r="AA37" s="245">
        <v>20</v>
      </c>
      <c r="AB37" s="244">
        <v>2</v>
      </c>
      <c r="AC37" s="245">
        <v>5</v>
      </c>
      <c r="AD37" s="244">
        <v>5</v>
      </c>
      <c r="AE37" s="245">
        <v>30</v>
      </c>
      <c r="AF37" s="244">
        <v>5</v>
      </c>
      <c r="AG37" s="245">
        <v>20</v>
      </c>
      <c r="AH37" s="244">
        <v>3</v>
      </c>
      <c r="AI37" s="245">
        <v>20</v>
      </c>
      <c r="AJ37" s="244">
        <v>8</v>
      </c>
      <c r="AK37" s="245">
        <v>25</v>
      </c>
      <c r="AL37" s="246" t="s">
        <v>1202</v>
      </c>
      <c r="AM37" s="246">
        <v>6</v>
      </c>
      <c r="AN37" s="247" t="s">
        <v>1200</v>
      </c>
      <c r="AP37" s="240"/>
      <c r="AQ37" s="241">
        <v>72</v>
      </c>
      <c r="AR37" s="241">
        <v>8</v>
      </c>
      <c r="AS37" s="241">
        <v>8</v>
      </c>
      <c r="AT37" s="241">
        <v>8</v>
      </c>
      <c r="AU37" s="241">
        <v>8</v>
      </c>
      <c r="AV37" s="241">
        <v>8</v>
      </c>
      <c r="AW37" s="241" t="s">
        <v>1216</v>
      </c>
      <c r="AX37" s="241" t="s">
        <v>1231</v>
      </c>
      <c r="AY37" s="241" t="s">
        <v>1216</v>
      </c>
      <c r="AZ37" s="247" t="s">
        <v>1200</v>
      </c>
      <c r="BB37" s="182">
        <v>25</v>
      </c>
      <c r="BC37" s="135" t="s">
        <v>49</v>
      </c>
      <c r="BD37" s="193" t="s">
        <v>155</v>
      </c>
      <c r="BE37" s="193" t="s">
        <v>1521</v>
      </c>
      <c r="BF37" s="193" t="s">
        <v>1540</v>
      </c>
    </row>
    <row r="38" spans="1:61" ht="15.75" x14ac:dyDescent="0.25">
      <c r="A38" s="298">
        <v>26</v>
      </c>
      <c r="B38" s="299" t="s">
        <v>103</v>
      </c>
      <c r="C38" s="302"/>
      <c r="D38" s="306">
        <v>5</v>
      </c>
      <c r="E38" s="306">
        <v>60</v>
      </c>
      <c r="F38" s="305"/>
      <c r="H38" s="516">
        <v>2.3333300000000001</v>
      </c>
      <c r="I38" s="516">
        <v>1.6666700000000001</v>
      </c>
      <c r="J38" s="280"/>
      <c r="K38" s="267">
        <v>15</v>
      </c>
      <c r="L38" s="128">
        <v>35</v>
      </c>
      <c r="M38" s="268">
        <v>50</v>
      </c>
      <c r="N38" s="485"/>
      <c r="O38" s="234"/>
      <c r="P38" s="234"/>
      <c r="Q38" s="234">
        <v>5</v>
      </c>
      <c r="R38" s="234">
        <v>7.5</v>
      </c>
      <c r="S38" s="234">
        <v>6.5</v>
      </c>
      <c r="T38" s="234">
        <v>40</v>
      </c>
      <c r="U38" s="234">
        <v>6.5</v>
      </c>
      <c r="V38" s="234">
        <v>45</v>
      </c>
      <c r="W38" s="227"/>
      <c r="X38" s="245"/>
      <c r="Y38" s="236">
        <v>73</v>
      </c>
      <c r="Z38" s="244">
        <v>8</v>
      </c>
      <c r="AA38" s="245">
        <v>5</v>
      </c>
      <c r="AB38" s="244">
        <v>2</v>
      </c>
      <c r="AC38" s="245">
        <v>5</v>
      </c>
      <c r="AD38" s="244">
        <v>5</v>
      </c>
      <c r="AE38" s="245">
        <v>50</v>
      </c>
      <c r="AF38" s="244">
        <v>8</v>
      </c>
      <c r="AG38" s="245">
        <v>25</v>
      </c>
      <c r="AH38" s="244">
        <v>3</v>
      </c>
      <c r="AI38" s="245">
        <v>20</v>
      </c>
      <c r="AJ38" s="244">
        <v>8</v>
      </c>
      <c r="AK38" s="245">
        <v>25</v>
      </c>
      <c r="AL38" s="246" t="s">
        <v>1202</v>
      </c>
      <c r="AM38" s="246">
        <v>6</v>
      </c>
      <c r="AN38" s="247" t="s">
        <v>1203</v>
      </c>
      <c r="AP38" s="240"/>
      <c r="AQ38" s="241">
        <v>73</v>
      </c>
      <c r="AR38" s="241">
        <v>8</v>
      </c>
      <c r="AS38" s="241">
        <v>8</v>
      </c>
      <c r="AT38" s="241">
        <v>8</v>
      </c>
      <c r="AU38" s="241">
        <v>8</v>
      </c>
      <c r="AV38" s="241">
        <v>8</v>
      </c>
      <c r="AW38" s="241" t="s">
        <v>1218</v>
      </c>
      <c r="AX38" s="241" t="s">
        <v>1229</v>
      </c>
      <c r="AY38" s="241" t="s">
        <v>1220</v>
      </c>
      <c r="AZ38" s="247" t="s">
        <v>1203</v>
      </c>
      <c r="BB38" s="131">
        <v>26</v>
      </c>
      <c r="BC38" s="180" t="s">
        <v>103</v>
      </c>
      <c r="BD38" s="193" t="s">
        <v>1202</v>
      </c>
      <c r="BE38" s="193" t="s">
        <v>1523</v>
      </c>
      <c r="BF38" s="193" t="s">
        <v>1515</v>
      </c>
    </row>
    <row r="39" spans="1:61" ht="15.75" x14ac:dyDescent="0.25">
      <c r="A39" s="298">
        <v>27</v>
      </c>
      <c r="B39" s="300" t="s">
        <v>106</v>
      </c>
      <c r="C39" s="302"/>
      <c r="D39" s="306">
        <v>2</v>
      </c>
      <c r="E39" s="306">
        <v>2</v>
      </c>
      <c r="F39" s="305"/>
      <c r="H39" s="516">
        <v>2</v>
      </c>
      <c r="I39" s="516">
        <v>1</v>
      </c>
      <c r="J39" s="280"/>
      <c r="K39" s="267">
        <v>3</v>
      </c>
      <c r="L39" s="128">
        <v>5</v>
      </c>
      <c r="M39" s="268">
        <v>15</v>
      </c>
      <c r="N39" s="485"/>
      <c r="O39" s="234"/>
      <c r="P39" s="234"/>
      <c r="Q39" s="234">
        <v>2</v>
      </c>
      <c r="R39" s="234">
        <v>0</v>
      </c>
      <c r="S39" s="234">
        <v>5</v>
      </c>
      <c r="T39" s="234">
        <v>22.5</v>
      </c>
      <c r="U39" s="234">
        <v>6.5</v>
      </c>
      <c r="V39" s="234">
        <v>17.5</v>
      </c>
      <c r="W39" s="227"/>
      <c r="X39" s="245"/>
      <c r="Y39" s="236">
        <v>74</v>
      </c>
      <c r="Z39" s="244">
        <v>5</v>
      </c>
      <c r="AA39" s="245">
        <v>10</v>
      </c>
      <c r="AB39" s="244">
        <v>5</v>
      </c>
      <c r="AC39" s="245">
        <v>5</v>
      </c>
      <c r="AD39" s="244">
        <v>5</v>
      </c>
      <c r="AE39" s="245">
        <v>25</v>
      </c>
      <c r="AF39" s="244">
        <v>5</v>
      </c>
      <c r="AG39" s="245">
        <v>25</v>
      </c>
      <c r="AH39" s="244">
        <v>3</v>
      </c>
      <c r="AI39" s="245">
        <v>20</v>
      </c>
      <c r="AJ39" s="244">
        <v>5</v>
      </c>
      <c r="AK39" s="245">
        <v>15</v>
      </c>
      <c r="AL39" s="246" t="s">
        <v>1199</v>
      </c>
      <c r="AM39" s="246">
        <v>4</v>
      </c>
      <c r="AN39" s="247" t="s">
        <v>1200</v>
      </c>
      <c r="AP39" s="240"/>
      <c r="AQ39" s="241">
        <v>74</v>
      </c>
      <c r="AR39" s="241">
        <v>8</v>
      </c>
      <c r="AS39" s="241">
        <v>8</v>
      </c>
      <c r="AT39" s="241">
        <v>8</v>
      </c>
      <c r="AU39" s="241">
        <v>8</v>
      </c>
      <c r="AV39" s="241">
        <v>8</v>
      </c>
      <c r="AW39" s="241" t="s">
        <v>1216</v>
      </c>
      <c r="AX39" s="241" t="s">
        <v>1216</v>
      </c>
      <c r="AY39" s="241" t="s">
        <v>1216</v>
      </c>
      <c r="AZ39" s="247" t="s">
        <v>1200</v>
      </c>
      <c r="BB39" s="182">
        <v>27</v>
      </c>
      <c r="BC39" s="151" t="s">
        <v>106</v>
      </c>
      <c r="BD39" s="193" t="s">
        <v>1202</v>
      </c>
      <c r="BE39" s="193" t="s">
        <v>1521</v>
      </c>
      <c r="BF39" s="193" t="s">
        <v>1515</v>
      </c>
    </row>
    <row r="40" spans="1:61" ht="15.75" x14ac:dyDescent="0.25">
      <c r="A40" s="298">
        <v>28</v>
      </c>
      <c r="B40" s="300" t="s">
        <v>107</v>
      </c>
      <c r="C40" s="302"/>
      <c r="D40" s="306">
        <v>1</v>
      </c>
      <c r="E40" s="306">
        <v>2</v>
      </c>
      <c r="F40" s="305"/>
      <c r="H40" s="516">
        <v>2.3333300000000001</v>
      </c>
      <c r="I40" s="516">
        <v>1</v>
      </c>
      <c r="J40" s="280"/>
      <c r="K40" s="267">
        <v>1</v>
      </c>
      <c r="L40" s="128">
        <v>2</v>
      </c>
      <c r="M40" s="268">
        <v>5</v>
      </c>
      <c r="N40" s="485"/>
      <c r="O40" s="234"/>
      <c r="P40" s="234"/>
      <c r="Q40" s="234">
        <v>2</v>
      </c>
      <c r="R40" s="234">
        <v>0</v>
      </c>
      <c r="S40" s="234">
        <v>5</v>
      </c>
      <c r="T40" s="234">
        <v>25</v>
      </c>
      <c r="U40" s="234">
        <v>5</v>
      </c>
      <c r="V40" s="234">
        <v>25</v>
      </c>
      <c r="W40" s="227"/>
      <c r="X40" s="245"/>
      <c r="Y40" s="236">
        <v>75</v>
      </c>
      <c r="Z40" s="244">
        <v>3</v>
      </c>
      <c r="AA40" s="245">
        <v>20</v>
      </c>
      <c r="AB40" s="244">
        <v>5</v>
      </c>
      <c r="AC40" s="245">
        <v>5</v>
      </c>
      <c r="AD40" s="244">
        <v>5</v>
      </c>
      <c r="AE40" s="245">
        <v>25</v>
      </c>
      <c r="AF40" s="244">
        <v>5</v>
      </c>
      <c r="AG40" s="245">
        <v>15</v>
      </c>
      <c r="AH40" s="244">
        <v>3</v>
      </c>
      <c r="AI40" s="245">
        <v>20</v>
      </c>
      <c r="AJ40" s="244">
        <v>5</v>
      </c>
      <c r="AK40" s="245">
        <v>15</v>
      </c>
      <c r="AL40" s="246" t="s">
        <v>1199</v>
      </c>
      <c r="AM40" s="246">
        <v>3</v>
      </c>
      <c r="AN40" s="247" t="s">
        <v>1203</v>
      </c>
      <c r="AP40" s="240"/>
      <c r="AQ40" s="241">
        <v>75</v>
      </c>
      <c r="AR40" s="241">
        <v>8</v>
      </c>
      <c r="AS40" s="241">
        <v>8</v>
      </c>
      <c r="AT40" s="241">
        <v>8</v>
      </c>
      <c r="AU40" s="241">
        <v>8</v>
      </c>
      <c r="AV40" s="241">
        <v>8</v>
      </c>
      <c r="AW40" s="241" t="s">
        <v>1216</v>
      </c>
      <c r="AX40" s="241" t="s">
        <v>1224</v>
      </c>
      <c r="AY40" s="241" t="s">
        <v>1216</v>
      </c>
      <c r="AZ40" s="247" t="s">
        <v>1203</v>
      </c>
      <c r="BB40" s="131">
        <v>28</v>
      </c>
      <c r="BC40" s="151" t="s">
        <v>107</v>
      </c>
      <c r="BD40" s="193" t="s">
        <v>1202</v>
      </c>
      <c r="BE40" s="193" t="s">
        <v>1523</v>
      </c>
      <c r="BF40" s="193" t="s">
        <v>1515</v>
      </c>
    </row>
    <row r="41" spans="1:61" ht="15.75" x14ac:dyDescent="0.25">
      <c r="A41" s="298">
        <v>29</v>
      </c>
      <c r="B41" s="300" t="s">
        <v>108</v>
      </c>
      <c r="C41" s="302"/>
      <c r="D41" s="306">
        <v>3</v>
      </c>
      <c r="E41" s="306">
        <v>3</v>
      </c>
      <c r="F41" s="305"/>
      <c r="H41" s="516">
        <v>2</v>
      </c>
      <c r="I41" s="516">
        <v>1.6666700000000001</v>
      </c>
      <c r="J41" s="280"/>
      <c r="K41" s="267">
        <v>5</v>
      </c>
      <c r="L41" s="128">
        <v>5</v>
      </c>
      <c r="M41" s="268">
        <v>15</v>
      </c>
      <c r="N41" s="485"/>
      <c r="O41" s="234"/>
      <c r="P41" s="234"/>
      <c r="Q41" s="234">
        <v>3.5</v>
      </c>
      <c r="R41" s="234">
        <v>5</v>
      </c>
      <c r="S41" s="234">
        <v>5</v>
      </c>
      <c r="T41" s="234">
        <v>27.5</v>
      </c>
      <c r="U41" s="234">
        <v>5</v>
      </c>
      <c r="V41" s="234">
        <v>25</v>
      </c>
      <c r="W41" s="227"/>
      <c r="X41" s="245"/>
      <c r="Y41" s="236">
        <v>76</v>
      </c>
      <c r="Z41" s="244">
        <v>5</v>
      </c>
      <c r="AA41" s="245">
        <v>10</v>
      </c>
      <c r="AB41" s="244">
        <v>2</v>
      </c>
      <c r="AC41" s="245">
        <v>5</v>
      </c>
      <c r="AD41" s="244">
        <v>5</v>
      </c>
      <c r="AE41" s="245">
        <v>30</v>
      </c>
      <c r="AF41" s="244">
        <v>5</v>
      </c>
      <c r="AG41" s="245">
        <v>25</v>
      </c>
      <c r="AH41" s="244">
        <v>5</v>
      </c>
      <c r="AI41" s="245">
        <v>30</v>
      </c>
      <c r="AJ41" s="244">
        <v>8</v>
      </c>
      <c r="AK41" s="245">
        <v>20</v>
      </c>
      <c r="AL41" s="246" t="s">
        <v>1205</v>
      </c>
      <c r="AM41" s="246">
        <v>5</v>
      </c>
      <c r="AN41" s="247" t="s">
        <v>1200</v>
      </c>
      <c r="AP41" s="240"/>
      <c r="AQ41" s="241">
        <v>76</v>
      </c>
      <c r="AR41" s="241">
        <v>8</v>
      </c>
      <c r="AS41" s="241">
        <v>8</v>
      </c>
      <c r="AT41" s="241">
        <v>8</v>
      </c>
      <c r="AU41" s="241">
        <v>8</v>
      </c>
      <c r="AV41" s="241">
        <v>8</v>
      </c>
      <c r="AW41" s="241" t="s">
        <v>1216</v>
      </c>
      <c r="AX41" s="241" t="s">
        <v>1226</v>
      </c>
      <c r="AY41" s="241" t="s">
        <v>1228</v>
      </c>
      <c r="AZ41" s="247" t="s">
        <v>1200</v>
      </c>
      <c r="BB41" s="182">
        <v>29</v>
      </c>
      <c r="BC41" s="153" t="s">
        <v>108</v>
      </c>
      <c r="BD41" s="193" t="s">
        <v>1202</v>
      </c>
      <c r="BE41" s="193" t="s">
        <v>1523</v>
      </c>
      <c r="BF41" s="193" t="s">
        <v>1515</v>
      </c>
    </row>
    <row r="42" spans="1:61" ht="15.75" x14ac:dyDescent="0.25">
      <c r="A42" s="298">
        <v>30</v>
      </c>
      <c r="B42" s="152" t="s">
        <v>109</v>
      </c>
      <c r="C42" s="302"/>
      <c r="D42" s="306">
        <v>1</v>
      </c>
      <c r="E42" s="306">
        <v>2</v>
      </c>
      <c r="F42" s="306" t="s">
        <v>1323</v>
      </c>
      <c r="H42" s="516">
        <v>2</v>
      </c>
      <c r="I42" s="516">
        <v>1</v>
      </c>
      <c r="J42" s="280"/>
      <c r="K42" s="267">
        <v>2</v>
      </c>
      <c r="L42" s="128">
        <v>5</v>
      </c>
      <c r="M42" s="268">
        <v>10</v>
      </c>
      <c r="N42" s="485"/>
      <c r="O42" s="234"/>
      <c r="P42" s="234"/>
      <c r="Q42" s="234">
        <v>3.5</v>
      </c>
      <c r="R42" s="234">
        <v>2.5</v>
      </c>
      <c r="S42" s="234">
        <v>5</v>
      </c>
      <c r="T42" s="234">
        <v>15</v>
      </c>
      <c r="U42" s="234">
        <v>5</v>
      </c>
      <c r="V42" s="234">
        <v>15</v>
      </c>
      <c r="W42" s="227"/>
      <c r="X42" s="245"/>
      <c r="Y42" s="236">
        <v>77</v>
      </c>
      <c r="Z42" s="244">
        <v>5</v>
      </c>
      <c r="AA42" s="245">
        <v>10</v>
      </c>
      <c r="AB42" s="244">
        <v>3</v>
      </c>
      <c r="AC42" s="245">
        <v>5</v>
      </c>
      <c r="AD42" s="244">
        <v>5</v>
      </c>
      <c r="AE42" s="245">
        <v>15</v>
      </c>
      <c r="AF42" s="244">
        <v>5</v>
      </c>
      <c r="AG42" s="245">
        <v>25</v>
      </c>
      <c r="AH42" s="244">
        <v>2</v>
      </c>
      <c r="AI42" s="245">
        <v>10</v>
      </c>
      <c r="AJ42" s="244">
        <v>5</v>
      </c>
      <c r="AK42" s="245">
        <v>10</v>
      </c>
      <c r="AL42" s="246" t="s">
        <v>1199</v>
      </c>
      <c r="AM42" s="246">
        <v>4</v>
      </c>
      <c r="AN42" s="247" t="s">
        <v>1200</v>
      </c>
      <c r="AP42" s="240"/>
      <c r="AQ42" s="241">
        <v>77</v>
      </c>
      <c r="AR42" s="241">
        <v>8</v>
      </c>
      <c r="AS42" s="241">
        <v>8</v>
      </c>
      <c r="AT42" s="241">
        <v>8</v>
      </c>
      <c r="AU42" s="241">
        <v>8</v>
      </c>
      <c r="AV42" s="241">
        <v>8</v>
      </c>
      <c r="AW42" s="241" t="s">
        <v>1216</v>
      </c>
      <c r="AX42" s="241" t="s">
        <v>1226</v>
      </c>
      <c r="AY42" s="241" t="s">
        <v>1216</v>
      </c>
      <c r="AZ42" s="247" t="s">
        <v>1200</v>
      </c>
      <c r="BB42" s="131">
        <v>30</v>
      </c>
      <c r="BC42" s="153" t="s">
        <v>109</v>
      </c>
      <c r="BD42" s="193" t="s">
        <v>155</v>
      </c>
      <c r="BE42" s="193" t="s">
        <v>1523</v>
      </c>
      <c r="BF42" s="193" t="s">
        <v>1540</v>
      </c>
    </row>
    <row r="43" spans="1:61" ht="15.75" x14ac:dyDescent="0.25">
      <c r="A43" s="298">
        <v>31</v>
      </c>
      <c r="B43" s="152" t="s">
        <v>110</v>
      </c>
      <c r="C43" s="302"/>
      <c r="D43" s="306">
        <v>3</v>
      </c>
      <c r="E43" s="306">
        <v>60</v>
      </c>
      <c r="F43" s="305"/>
      <c r="H43" s="516">
        <v>2</v>
      </c>
      <c r="I43" s="516">
        <v>1.6666700000000001</v>
      </c>
      <c r="J43" s="280"/>
      <c r="K43" s="267">
        <v>3</v>
      </c>
      <c r="L43" s="128">
        <v>3</v>
      </c>
      <c r="M43" s="268">
        <v>5</v>
      </c>
      <c r="N43" s="485"/>
      <c r="O43" s="234"/>
      <c r="P43" s="234"/>
      <c r="Q43" s="234">
        <v>2</v>
      </c>
      <c r="R43" s="234">
        <v>0</v>
      </c>
      <c r="S43" s="234">
        <v>5</v>
      </c>
      <c r="T43" s="234">
        <v>12.5</v>
      </c>
      <c r="U43" s="234">
        <v>3.5</v>
      </c>
      <c r="V43" s="234">
        <v>20</v>
      </c>
      <c r="W43" s="227"/>
      <c r="X43" s="245"/>
      <c r="Y43" s="236">
        <v>78</v>
      </c>
      <c r="Z43" s="244">
        <v>2</v>
      </c>
      <c r="AA43" s="245">
        <v>5</v>
      </c>
      <c r="AB43" s="244">
        <v>2</v>
      </c>
      <c r="AC43" s="245">
        <v>5</v>
      </c>
      <c r="AD43" s="244">
        <v>5</v>
      </c>
      <c r="AE43" s="245">
        <v>20</v>
      </c>
      <c r="AF43" s="244">
        <v>5</v>
      </c>
      <c r="AG43" s="245">
        <v>20</v>
      </c>
      <c r="AH43" s="244">
        <v>2</v>
      </c>
      <c r="AI43" s="245">
        <v>5</v>
      </c>
      <c r="AJ43" s="244">
        <v>2</v>
      </c>
      <c r="AK43" s="245">
        <v>5</v>
      </c>
      <c r="AL43" s="246" t="s">
        <v>1199</v>
      </c>
      <c r="AM43" s="246">
        <v>3</v>
      </c>
      <c r="AN43" s="247" t="s">
        <v>1200</v>
      </c>
      <c r="AP43" s="240"/>
      <c r="AQ43" s="241">
        <v>78</v>
      </c>
      <c r="AR43" s="241">
        <v>8</v>
      </c>
      <c r="AS43" s="241">
        <v>8</v>
      </c>
      <c r="AT43" s="241">
        <v>8</v>
      </c>
      <c r="AU43" s="241">
        <v>8</v>
      </c>
      <c r="AV43" s="241">
        <v>8</v>
      </c>
      <c r="AW43" s="241" t="s">
        <v>1216</v>
      </c>
      <c r="AX43" s="241" t="s">
        <v>1216</v>
      </c>
      <c r="AY43" s="241" t="s">
        <v>1216</v>
      </c>
      <c r="AZ43" s="247" t="s">
        <v>1200</v>
      </c>
      <c r="BB43" s="182">
        <v>31</v>
      </c>
      <c r="BC43" s="152" t="s">
        <v>110</v>
      </c>
      <c r="BD43" s="193" t="s">
        <v>155</v>
      </c>
      <c r="BE43" s="193" t="s">
        <v>1521</v>
      </c>
      <c r="BF43" s="193" t="s">
        <v>1515</v>
      </c>
    </row>
    <row r="44" spans="1:61" ht="15.75" x14ac:dyDescent="0.25">
      <c r="A44" s="298">
        <v>32</v>
      </c>
      <c r="B44" s="152" t="s">
        <v>114</v>
      </c>
      <c r="C44" s="302"/>
      <c r="D44" s="306">
        <v>4</v>
      </c>
      <c r="E44" s="306">
        <v>15</v>
      </c>
      <c r="F44" s="305"/>
      <c r="H44" s="516">
        <v>2.3333300000000001</v>
      </c>
      <c r="I44" s="516">
        <v>1.6666700000000001</v>
      </c>
      <c r="J44" s="280"/>
      <c r="K44" s="267">
        <v>5</v>
      </c>
      <c r="L44" s="128">
        <v>5</v>
      </c>
      <c r="M44" s="268">
        <v>5</v>
      </c>
      <c r="N44" s="485"/>
      <c r="O44" s="234"/>
      <c r="P44" s="234"/>
      <c r="Q44" s="234">
        <v>2</v>
      </c>
      <c r="R44" s="234">
        <v>0</v>
      </c>
      <c r="S44" s="234">
        <v>5</v>
      </c>
      <c r="T44" s="234">
        <v>17.5</v>
      </c>
      <c r="U44" s="234">
        <v>6.5</v>
      </c>
      <c r="V44" s="234">
        <v>35</v>
      </c>
      <c r="W44" s="227"/>
      <c r="X44" s="245"/>
      <c r="Y44" s="236">
        <v>79</v>
      </c>
      <c r="Z44" s="244">
        <v>5</v>
      </c>
      <c r="AA44" s="245">
        <v>10</v>
      </c>
      <c r="AB44" s="244">
        <v>2</v>
      </c>
      <c r="AC44" s="245">
        <v>5</v>
      </c>
      <c r="AD44" s="244">
        <v>5</v>
      </c>
      <c r="AE44" s="245">
        <v>20</v>
      </c>
      <c r="AF44" s="244">
        <v>8</v>
      </c>
      <c r="AG44" s="245">
        <v>20</v>
      </c>
      <c r="AH44" s="244">
        <v>2</v>
      </c>
      <c r="AI44" s="245">
        <v>5</v>
      </c>
      <c r="AJ44" s="244">
        <v>8</v>
      </c>
      <c r="AK44" s="245">
        <v>20</v>
      </c>
      <c r="AL44" s="246" t="s">
        <v>1205</v>
      </c>
      <c r="AM44" s="246">
        <v>5</v>
      </c>
      <c r="AN44" s="247" t="s">
        <v>1200</v>
      </c>
      <c r="AP44" s="240"/>
      <c r="AQ44" s="241">
        <v>79</v>
      </c>
      <c r="AR44" s="241">
        <v>8</v>
      </c>
      <c r="AS44" s="241">
        <v>8</v>
      </c>
      <c r="AT44" s="241">
        <v>8</v>
      </c>
      <c r="AU44" s="241">
        <v>8</v>
      </c>
      <c r="AV44" s="241">
        <v>8</v>
      </c>
      <c r="AW44" s="241" t="s">
        <v>1230</v>
      </c>
      <c r="AX44" s="241" t="s">
        <v>1227</v>
      </c>
      <c r="AY44" s="241" t="s">
        <v>1215</v>
      </c>
      <c r="AZ44" s="247" t="s">
        <v>1200</v>
      </c>
      <c r="BB44" s="131">
        <v>32</v>
      </c>
      <c r="BC44" s="131" t="s">
        <v>114</v>
      </c>
      <c r="BD44" s="193" t="s">
        <v>1202</v>
      </c>
      <c r="BE44" s="193" t="s">
        <v>1521</v>
      </c>
      <c r="BF44" s="193" t="s">
        <v>1515</v>
      </c>
    </row>
    <row r="45" spans="1:61" ht="15.75" x14ac:dyDescent="0.25">
      <c r="A45" s="298">
        <v>33</v>
      </c>
      <c r="B45" s="130" t="s">
        <v>117</v>
      </c>
      <c r="C45" s="302"/>
      <c r="D45" s="306">
        <v>1</v>
      </c>
      <c r="E45" s="306">
        <v>1</v>
      </c>
      <c r="F45" s="306" t="s">
        <v>1325</v>
      </c>
      <c r="H45" s="516">
        <v>2</v>
      </c>
      <c r="I45" s="516">
        <v>1</v>
      </c>
      <c r="J45" s="280"/>
      <c r="K45" s="267" t="s">
        <v>811</v>
      </c>
      <c r="L45" s="128">
        <v>3</v>
      </c>
      <c r="M45" s="268">
        <v>2</v>
      </c>
      <c r="N45" s="485"/>
      <c r="O45" s="234"/>
      <c r="P45" s="234"/>
      <c r="Q45" s="234">
        <v>2</v>
      </c>
      <c r="R45" s="234">
        <v>0</v>
      </c>
      <c r="S45" s="234">
        <v>5</v>
      </c>
      <c r="T45" s="234">
        <v>17.5</v>
      </c>
      <c r="U45" s="234">
        <v>3.5</v>
      </c>
      <c r="V45" s="234">
        <v>20</v>
      </c>
      <c r="W45" s="227"/>
      <c r="X45" s="245"/>
      <c r="Y45" s="236">
        <v>80</v>
      </c>
      <c r="Z45" s="244">
        <v>2</v>
      </c>
      <c r="AA45" s="245">
        <v>15</v>
      </c>
      <c r="AB45" s="244">
        <v>2</v>
      </c>
      <c r="AC45" s="245">
        <v>5</v>
      </c>
      <c r="AD45" s="244">
        <v>5</v>
      </c>
      <c r="AE45" s="245">
        <v>25</v>
      </c>
      <c r="AF45" s="244">
        <v>5</v>
      </c>
      <c r="AG45" s="245">
        <v>25</v>
      </c>
      <c r="AH45" s="244">
        <v>2</v>
      </c>
      <c r="AI45" s="245">
        <v>5</v>
      </c>
      <c r="AJ45" s="244">
        <v>3</v>
      </c>
      <c r="AK45" s="245">
        <v>5</v>
      </c>
      <c r="AL45" s="246" t="s">
        <v>1199</v>
      </c>
      <c r="AM45" s="246">
        <v>4</v>
      </c>
      <c r="AN45" s="247" t="s">
        <v>1200</v>
      </c>
      <c r="AP45" s="240"/>
      <c r="AQ45" s="241">
        <v>80</v>
      </c>
      <c r="AR45" s="241">
        <v>8</v>
      </c>
      <c r="AS45" s="241">
        <v>8</v>
      </c>
      <c r="AT45" s="241">
        <v>8</v>
      </c>
      <c r="AU45" s="241">
        <v>8</v>
      </c>
      <c r="AV45" s="241">
        <v>8</v>
      </c>
      <c r="AW45" s="241" t="s">
        <v>1216</v>
      </c>
      <c r="AX45" s="241" t="s">
        <v>1216</v>
      </c>
      <c r="AY45" s="241" t="s">
        <v>1216</v>
      </c>
      <c r="AZ45" s="247" t="s">
        <v>1200</v>
      </c>
      <c r="BB45" s="182">
        <v>33</v>
      </c>
      <c r="BC45" s="131" t="s">
        <v>117</v>
      </c>
      <c r="BD45" s="193" t="s">
        <v>1202</v>
      </c>
      <c r="BE45" s="193" t="s">
        <v>1523</v>
      </c>
      <c r="BF45" s="193" t="s">
        <v>1540</v>
      </c>
    </row>
    <row r="46" spans="1:61" ht="15.75" x14ac:dyDescent="0.25">
      <c r="A46" s="298">
        <v>34</v>
      </c>
      <c r="B46" s="301" t="s">
        <v>119</v>
      </c>
      <c r="C46" s="302"/>
      <c r="D46" s="306">
        <v>1</v>
      </c>
      <c r="E46" s="306">
        <v>1</v>
      </c>
      <c r="F46" s="305"/>
      <c r="H46" s="516">
        <v>2</v>
      </c>
      <c r="I46" s="516">
        <v>1</v>
      </c>
      <c r="J46" s="280"/>
      <c r="K46" s="267">
        <v>0</v>
      </c>
      <c r="L46" s="128">
        <v>0</v>
      </c>
      <c r="M46" s="268">
        <v>1</v>
      </c>
      <c r="N46" s="485"/>
      <c r="O46" s="234"/>
      <c r="P46" s="234"/>
      <c r="Q46" s="234">
        <v>3.5</v>
      </c>
      <c r="R46" s="234">
        <v>2.5</v>
      </c>
      <c r="S46" s="234">
        <v>2</v>
      </c>
      <c r="T46" s="234">
        <v>5</v>
      </c>
      <c r="U46" s="234">
        <v>2</v>
      </c>
      <c r="V46" s="234">
        <v>7.5</v>
      </c>
      <c r="W46" s="227"/>
      <c r="X46" s="245"/>
      <c r="Y46" s="236">
        <v>82</v>
      </c>
      <c r="Z46" s="244">
        <v>2</v>
      </c>
      <c r="AA46" s="245">
        <v>2</v>
      </c>
      <c r="AB46" s="244">
        <v>2</v>
      </c>
      <c r="AC46" s="245">
        <v>5</v>
      </c>
      <c r="AD46" s="244">
        <v>3</v>
      </c>
      <c r="AE46" s="245">
        <v>5</v>
      </c>
      <c r="AF46" s="244">
        <v>3</v>
      </c>
      <c r="AG46" s="245">
        <v>5</v>
      </c>
      <c r="AH46" s="244">
        <v>2</v>
      </c>
      <c r="AI46" s="245">
        <v>2</v>
      </c>
      <c r="AJ46" s="244">
        <v>2</v>
      </c>
      <c r="AK46" s="245">
        <v>5</v>
      </c>
      <c r="AL46" s="246" t="s">
        <v>154</v>
      </c>
      <c r="AM46" s="246">
        <v>1</v>
      </c>
      <c r="AN46" s="247" t="s">
        <v>1200</v>
      </c>
      <c r="AP46" s="240"/>
      <c r="AQ46" s="241">
        <v>82</v>
      </c>
      <c r="AR46" s="241">
        <v>8</v>
      </c>
      <c r="AS46" s="241">
        <v>5</v>
      </c>
      <c r="AT46" s="241">
        <v>8</v>
      </c>
      <c r="AU46" s="241">
        <v>8</v>
      </c>
      <c r="AV46" s="241">
        <v>8</v>
      </c>
      <c r="AW46" s="241" t="s">
        <v>1234</v>
      </c>
      <c r="AX46" s="241" t="s">
        <v>1234</v>
      </c>
      <c r="AY46" s="241" t="s">
        <v>1234</v>
      </c>
      <c r="AZ46" s="247" t="s">
        <v>1200</v>
      </c>
      <c r="BB46" s="131">
        <v>34</v>
      </c>
      <c r="BC46" s="131" t="s">
        <v>119</v>
      </c>
      <c r="BD46" s="193" t="s">
        <v>1199</v>
      </c>
      <c r="BE46" s="193" t="s">
        <v>1521</v>
      </c>
      <c r="BF46" s="193" t="s">
        <v>1515</v>
      </c>
    </row>
    <row r="47" spans="1:61" s="251" customFormat="1" ht="15.75" x14ac:dyDescent="0.25">
      <c r="A47" s="298">
        <v>35</v>
      </c>
      <c r="B47" s="301" t="s">
        <v>121</v>
      </c>
      <c r="C47" s="302"/>
      <c r="D47" s="306">
        <v>1</v>
      </c>
      <c r="E47" s="306">
        <v>2</v>
      </c>
      <c r="F47" s="305"/>
      <c r="G47" s="137"/>
      <c r="H47" s="516">
        <v>2</v>
      </c>
      <c r="I47" s="516">
        <v>1</v>
      </c>
      <c r="J47" s="280"/>
      <c r="K47" s="267" t="s">
        <v>811</v>
      </c>
      <c r="L47" s="128">
        <v>1</v>
      </c>
      <c r="M47" s="268">
        <v>0</v>
      </c>
      <c r="N47" s="485"/>
      <c r="O47" s="234"/>
      <c r="P47" s="234"/>
      <c r="Q47" s="234">
        <v>2</v>
      </c>
      <c r="R47" s="234">
        <v>0</v>
      </c>
      <c r="S47" s="234">
        <v>3.5</v>
      </c>
      <c r="T47" s="234">
        <v>7.5</v>
      </c>
      <c r="U47" s="234">
        <v>2</v>
      </c>
      <c r="V47" s="234">
        <v>10</v>
      </c>
      <c r="W47" s="227"/>
      <c r="X47" s="245"/>
      <c r="Y47" s="236">
        <v>83</v>
      </c>
      <c r="Z47" s="244">
        <v>5</v>
      </c>
      <c r="AA47" s="245">
        <v>5</v>
      </c>
      <c r="AB47" s="244">
        <v>2</v>
      </c>
      <c r="AC47" s="245">
        <v>5</v>
      </c>
      <c r="AD47" s="244">
        <v>3</v>
      </c>
      <c r="AE47" s="245">
        <v>5</v>
      </c>
      <c r="AF47" s="244">
        <v>2</v>
      </c>
      <c r="AG47" s="245">
        <v>10</v>
      </c>
      <c r="AH47" s="244">
        <v>2</v>
      </c>
      <c r="AI47" s="245">
        <v>2</v>
      </c>
      <c r="AJ47" s="244">
        <v>2</v>
      </c>
      <c r="AK47" s="245">
        <v>5</v>
      </c>
      <c r="AL47" s="246" t="s">
        <v>154</v>
      </c>
      <c r="AM47" s="246">
        <v>2</v>
      </c>
      <c r="AN47" s="247" t="s">
        <v>1200</v>
      </c>
      <c r="AO47" s="225"/>
      <c r="AP47" s="240"/>
      <c r="AQ47" s="241">
        <v>83</v>
      </c>
      <c r="AR47" s="241">
        <v>8</v>
      </c>
      <c r="AS47" s="241">
        <v>8</v>
      </c>
      <c r="AT47" s="241">
        <v>8</v>
      </c>
      <c r="AU47" s="241">
        <v>8</v>
      </c>
      <c r="AV47" s="241">
        <v>8</v>
      </c>
      <c r="AW47" s="241" t="s">
        <v>1216</v>
      </c>
      <c r="AX47" s="241" t="s">
        <v>1216</v>
      </c>
      <c r="AY47" s="241" t="s">
        <v>1216</v>
      </c>
      <c r="AZ47" s="247" t="s">
        <v>1200</v>
      </c>
      <c r="BB47" s="182">
        <v>35</v>
      </c>
      <c r="BC47" s="131" t="s">
        <v>121</v>
      </c>
      <c r="BD47" s="193" t="s">
        <v>1199</v>
      </c>
      <c r="BE47" s="193" t="s">
        <v>1521</v>
      </c>
      <c r="BF47" s="193" t="s">
        <v>1515</v>
      </c>
      <c r="BG47" s="175"/>
      <c r="BH47" s="175"/>
      <c r="BI47" s="175"/>
    </row>
    <row r="48" spans="1:61" s="251" customFormat="1" ht="15.75" x14ac:dyDescent="0.25">
      <c r="A48" s="298">
        <v>36</v>
      </c>
      <c r="B48" s="299" t="s">
        <v>59</v>
      </c>
      <c r="C48" s="302"/>
      <c r="D48" s="306">
        <v>3</v>
      </c>
      <c r="E48" s="306">
        <v>3</v>
      </c>
      <c r="F48" s="305"/>
      <c r="G48" s="137"/>
      <c r="H48" s="516">
        <v>3.6666699999999999</v>
      </c>
      <c r="I48" s="516">
        <v>1</v>
      </c>
      <c r="J48" s="280"/>
      <c r="K48" s="267" t="s">
        <v>811</v>
      </c>
      <c r="L48" s="128">
        <v>1</v>
      </c>
      <c r="M48" s="268">
        <v>5</v>
      </c>
      <c r="N48" s="485"/>
      <c r="O48" s="234"/>
      <c r="P48" s="234"/>
      <c r="Q48" s="234">
        <v>2</v>
      </c>
      <c r="R48" s="234">
        <v>0</v>
      </c>
      <c r="S48" s="234">
        <v>3.5</v>
      </c>
      <c r="T48" s="234">
        <v>12.5</v>
      </c>
      <c r="U48" s="234">
        <v>3.5</v>
      </c>
      <c r="V48" s="234">
        <v>10</v>
      </c>
      <c r="W48" s="227"/>
      <c r="X48" s="245"/>
      <c r="Y48" s="236">
        <v>84</v>
      </c>
      <c r="Z48" s="244">
        <v>5</v>
      </c>
      <c r="AA48" s="245">
        <v>10</v>
      </c>
      <c r="AB48" s="244">
        <v>2</v>
      </c>
      <c r="AC48" s="245">
        <v>5</v>
      </c>
      <c r="AD48" s="244">
        <v>5</v>
      </c>
      <c r="AE48" s="245">
        <v>20</v>
      </c>
      <c r="AF48" s="244">
        <v>3</v>
      </c>
      <c r="AG48" s="245">
        <v>2</v>
      </c>
      <c r="AH48" s="244">
        <v>2</v>
      </c>
      <c r="AI48" s="245">
        <v>2</v>
      </c>
      <c r="AJ48" s="244">
        <v>2</v>
      </c>
      <c r="AK48" s="245">
        <v>5</v>
      </c>
      <c r="AL48" s="246" t="s">
        <v>1199</v>
      </c>
      <c r="AM48" s="246">
        <v>3</v>
      </c>
      <c r="AN48" s="247" t="s">
        <v>1200</v>
      </c>
      <c r="AO48" s="225"/>
      <c r="AP48" s="240"/>
      <c r="AQ48" s="241">
        <v>84</v>
      </c>
      <c r="AR48" s="241">
        <v>8</v>
      </c>
      <c r="AS48" s="241">
        <v>8</v>
      </c>
      <c r="AT48" s="241">
        <v>8</v>
      </c>
      <c r="AU48" s="241">
        <v>8</v>
      </c>
      <c r="AV48" s="241">
        <v>8</v>
      </c>
      <c r="AW48" s="241" t="s">
        <v>1216</v>
      </c>
      <c r="AX48" s="241" t="s">
        <v>1216</v>
      </c>
      <c r="AY48" s="241" t="s">
        <v>1216</v>
      </c>
      <c r="AZ48" s="247" t="s">
        <v>1200</v>
      </c>
      <c r="BB48" s="131">
        <v>36</v>
      </c>
      <c r="BC48" s="131" t="s">
        <v>59</v>
      </c>
      <c r="BD48" s="193" t="s">
        <v>1517</v>
      </c>
      <c r="BE48" s="193" t="s">
        <v>1521</v>
      </c>
      <c r="BF48" s="193" t="s">
        <v>1515</v>
      </c>
      <c r="BG48" s="175"/>
      <c r="BH48" s="175"/>
      <c r="BI48" s="175"/>
    </row>
    <row r="49" spans="1:61" s="251" customFormat="1" ht="15.75" x14ac:dyDescent="0.25">
      <c r="A49" s="298">
        <v>37</v>
      </c>
      <c r="B49" s="299" t="s">
        <v>123</v>
      </c>
      <c r="C49" s="302"/>
      <c r="D49" s="306">
        <v>2</v>
      </c>
      <c r="E49" s="306">
        <v>2</v>
      </c>
      <c r="F49" s="304"/>
      <c r="G49" s="137"/>
      <c r="H49" s="516">
        <v>2</v>
      </c>
      <c r="I49" s="516">
        <v>1</v>
      </c>
      <c r="J49" s="280"/>
      <c r="K49" s="267">
        <v>2</v>
      </c>
      <c r="L49" s="128">
        <v>2</v>
      </c>
      <c r="M49" s="268">
        <v>3</v>
      </c>
      <c r="N49" s="485"/>
      <c r="O49" s="234"/>
      <c r="P49" s="234"/>
      <c r="Q49" s="234">
        <v>2</v>
      </c>
      <c r="R49" s="234">
        <v>0</v>
      </c>
      <c r="S49" s="234">
        <v>3.5</v>
      </c>
      <c r="T49" s="234">
        <v>7.5</v>
      </c>
      <c r="U49" s="234">
        <v>5</v>
      </c>
      <c r="V49" s="234">
        <v>10</v>
      </c>
      <c r="W49" s="227"/>
      <c r="X49" s="245"/>
      <c r="Y49" s="236">
        <v>85</v>
      </c>
      <c r="Z49" s="244">
        <v>5</v>
      </c>
      <c r="AA49" s="245">
        <v>5</v>
      </c>
      <c r="AB49" s="244">
        <v>2</v>
      </c>
      <c r="AC49" s="245">
        <v>5</v>
      </c>
      <c r="AD49" s="244">
        <v>5</v>
      </c>
      <c r="AE49" s="245">
        <v>20</v>
      </c>
      <c r="AF49" s="244">
        <v>3</v>
      </c>
      <c r="AG49" s="245">
        <v>5</v>
      </c>
      <c r="AH49" s="244">
        <v>3</v>
      </c>
      <c r="AI49" s="245">
        <v>10</v>
      </c>
      <c r="AJ49" s="244">
        <v>3</v>
      </c>
      <c r="AK49" s="245">
        <v>5</v>
      </c>
      <c r="AL49" s="246" t="s">
        <v>154</v>
      </c>
      <c r="AM49" s="246">
        <v>2</v>
      </c>
      <c r="AN49" s="247" t="s">
        <v>1200</v>
      </c>
      <c r="AO49" s="225"/>
      <c r="AP49" s="240"/>
      <c r="AQ49" s="241">
        <v>85</v>
      </c>
      <c r="AR49" s="241">
        <v>0</v>
      </c>
      <c r="AS49" s="241">
        <v>8</v>
      </c>
      <c r="AT49" s="241">
        <v>8</v>
      </c>
      <c r="AU49" s="241">
        <v>8</v>
      </c>
      <c r="AV49" s="241">
        <v>5</v>
      </c>
      <c r="AW49" s="241" t="s">
        <v>1216</v>
      </c>
      <c r="AX49" s="241" t="s">
        <v>1216</v>
      </c>
      <c r="AY49" s="241" t="s">
        <v>1216</v>
      </c>
      <c r="AZ49" s="247" t="s">
        <v>1200</v>
      </c>
      <c r="BB49" s="182">
        <v>37</v>
      </c>
      <c r="BC49" s="131" t="s">
        <v>123</v>
      </c>
      <c r="BD49" s="193" t="s">
        <v>1517</v>
      </c>
      <c r="BE49" s="193" t="s">
        <v>1521</v>
      </c>
      <c r="BF49" s="193" t="s">
        <v>1515</v>
      </c>
      <c r="BG49" s="175"/>
      <c r="BH49" s="175"/>
      <c r="BI49" s="175"/>
    </row>
    <row r="50" spans="1:61" s="251" customFormat="1" ht="15.75" x14ac:dyDescent="0.25">
      <c r="A50" s="298">
        <v>38</v>
      </c>
      <c r="B50" s="299" t="s">
        <v>61</v>
      </c>
      <c r="C50" s="302"/>
      <c r="D50" s="306">
        <v>4</v>
      </c>
      <c r="E50" s="306">
        <v>15</v>
      </c>
      <c r="F50" s="304"/>
      <c r="G50" s="137"/>
      <c r="H50" s="516">
        <v>2.6666699999999999</v>
      </c>
      <c r="I50" s="516">
        <v>1.3333299999999999</v>
      </c>
      <c r="J50" s="280"/>
      <c r="K50" s="267" t="s">
        <v>811</v>
      </c>
      <c r="L50" s="128">
        <v>2</v>
      </c>
      <c r="M50" s="268">
        <v>10</v>
      </c>
      <c r="N50" s="485"/>
      <c r="O50" s="234"/>
      <c r="P50" s="234"/>
      <c r="Q50" s="234">
        <v>3.5</v>
      </c>
      <c r="R50" s="234">
        <v>2.5</v>
      </c>
      <c r="S50" s="234">
        <v>3.5</v>
      </c>
      <c r="T50" s="234">
        <v>12.5</v>
      </c>
      <c r="U50" s="234">
        <v>3.5</v>
      </c>
      <c r="V50" s="234">
        <v>12.5</v>
      </c>
      <c r="W50" s="227"/>
      <c r="X50" s="245"/>
      <c r="Y50" s="236">
        <v>86</v>
      </c>
      <c r="Z50" s="244">
        <v>5</v>
      </c>
      <c r="AA50" s="245">
        <v>10</v>
      </c>
      <c r="AB50" s="244">
        <v>2</v>
      </c>
      <c r="AC50" s="245">
        <v>5</v>
      </c>
      <c r="AD50" s="244">
        <v>3</v>
      </c>
      <c r="AE50" s="245">
        <v>5</v>
      </c>
      <c r="AF50" s="244">
        <v>8</v>
      </c>
      <c r="AG50" s="245">
        <v>15</v>
      </c>
      <c r="AH50" s="244">
        <v>3</v>
      </c>
      <c r="AI50" s="245">
        <v>10</v>
      </c>
      <c r="AJ50" s="244">
        <v>8</v>
      </c>
      <c r="AK50" s="245">
        <v>15</v>
      </c>
      <c r="AL50" s="246" t="s">
        <v>1205</v>
      </c>
      <c r="AM50" s="246">
        <v>5</v>
      </c>
      <c r="AN50" s="247" t="s">
        <v>1200</v>
      </c>
      <c r="AO50" s="225"/>
      <c r="AP50" s="240"/>
      <c r="AQ50" s="241">
        <v>86</v>
      </c>
      <c r="AR50" s="241">
        <v>8</v>
      </c>
      <c r="AS50" s="241">
        <v>8</v>
      </c>
      <c r="AT50" s="241">
        <v>8</v>
      </c>
      <c r="AU50" s="241">
        <v>8</v>
      </c>
      <c r="AV50" s="241">
        <v>8</v>
      </c>
      <c r="AW50" s="241" t="s">
        <v>1216</v>
      </c>
      <c r="AX50" s="241" t="s">
        <v>1216</v>
      </c>
      <c r="AY50" s="241" t="s">
        <v>1216</v>
      </c>
      <c r="AZ50" s="247" t="s">
        <v>1200</v>
      </c>
      <c r="BB50" s="131">
        <v>38</v>
      </c>
      <c r="BC50" s="131" t="s">
        <v>61</v>
      </c>
      <c r="BD50" s="193" t="s">
        <v>1517</v>
      </c>
      <c r="BE50" s="193" t="s">
        <v>1523</v>
      </c>
      <c r="BF50" s="193" t="s">
        <v>1515</v>
      </c>
      <c r="BG50" s="175"/>
      <c r="BH50" s="175"/>
      <c r="BI50" s="175"/>
    </row>
    <row r="51" spans="1:61" s="251" customFormat="1" ht="15.75" x14ac:dyDescent="0.25">
      <c r="A51" s="298">
        <v>39</v>
      </c>
      <c r="B51" s="299" t="s">
        <v>125</v>
      </c>
      <c r="C51" s="302"/>
      <c r="D51" s="306">
        <v>8</v>
      </c>
      <c r="E51" s="306">
        <v>100</v>
      </c>
      <c r="F51" s="304"/>
      <c r="G51" s="137"/>
      <c r="H51" s="516">
        <v>5</v>
      </c>
      <c r="I51" s="516">
        <v>1</v>
      </c>
      <c r="J51" s="280"/>
      <c r="K51" s="267">
        <v>0</v>
      </c>
      <c r="L51" s="128">
        <v>1</v>
      </c>
      <c r="M51" s="268">
        <v>30</v>
      </c>
      <c r="N51" s="485"/>
      <c r="O51" s="234"/>
      <c r="P51" s="234"/>
      <c r="Q51" s="234">
        <v>3.5</v>
      </c>
      <c r="R51" s="234">
        <v>2.5</v>
      </c>
      <c r="S51" s="234">
        <v>8</v>
      </c>
      <c r="T51" s="234">
        <v>70</v>
      </c>
      <c r="U51" s="234">
        <v>8</v>
      </c>
      <c r="V51" s="234">
        <v>80</v>
      </c>
      <c r="W51" s="227"/>
      <c r="X51" s="245"/>
      <c r="Y51" s="236">
        <v>87</v>
      </c>
      <c r="Z51" s="244">
        <v>8</v>
      </c>
      <c r="AA51" s="245">
        <v>100</v>
      </c>
      <c r="AB51" s="244">
        <v>8</v>
      </c>
      <c r="AC51" s="245">
        <v>20</v>
      </c>
      <c r="AD51" s="244">
        <v>5</v>
      </c>
      <c r="AE51" s="245">
        <v>50</v>
      </c>
      <c r="AF51" s="244">
        <v>8</v>
      </c>
      <c r="AG51" s="245">
        <v>40</v>
      </c>
      <c r="AH51" s="244">
        <v>8</v>
      </c>
      <c r="AI51" s="245">
        <v>90</v>
      </c>
      <c r="AJ51" s="244">
        <v>8</v>
      </c>
      <c r="AK51" s="245">
        <v>50</v>
      </c>
      <c r="AL51" s="246" t="s">
        <v>155</v>
      </c>
      <c r="AM51" s="246">
        <v>9</v>
      </c>
      <c r="AN51" s="247" t="s">
        <v>1201</v>
      </c>
      <c r="AO51" s="225"/>
      <c r="AP51" s="240"/>
      <c r="AQ51" s="241">
        <v>87</v>
      </c>
      <c r="AR51" s="241">
        <v>8</v>
      </c>
      <c r="AS51" s="241">
        <v>8</v>
      </c>
      <c r="AT51" s="241">
        <v>8</v>
      </c>
      <c r="AU51" s="241">
        <v>8</v>
      </c>
      <c r="AV51" s="241">
        <v>8</v>
      </c>
      <c r="AW51" s="241" t="s">
        <v>1217</v>
      </c>
      <c r="AX51" s="241" t="s">
        <v>1236</v>
      </c>
      <c r="AY51" s="241" t="s">
        <v>1218</v>
      </c>
      <c r="AZ51" s="247" t="s">
        <v>1201</v>
      </c>
      <c r="BB51" s="182">
        <v>39</v>
      </c>
      <c r="BC51" s="34" t="s">
        <v>125</v>
      </c>
      <c r="BD51" s="193" t="s">
        <v>155</v>
      </c>
      <c r="BE51" s="193" t="s">
        <v>1523</v>
      </c>
      <c r="BF51" s="193" t="s">
        <v>1515</v>
      </c>
      <c r="BG51" s="175"/>
      <c r="BH51" s="175"/>
      <c r="BI51" s="175"/>
    </row>
    <row r="52" spans="1:61" s="251" customFormat="1" ht="15.75" x14ac:dyDescent="0.25">
      <c r="A52" s="298">
        <v>40</v>
      </c>
      <c r="B52" s="299" t="s">
        <v>127</v>
      </c>
      <c r="C52" s="302"/>
      <c r="D52" s="306">
        <v>5</v>
      </c>
      <c r="E52" s="306">
        <v>30</v>
      </c>
      <c r="F52" s="304"/>
      <c r="G52" s="137"/>
      <c r="H52" s="516">
        <v>2</v>
      </c>
      <c r="I52" s="516">
        <v>1.3333299999999999</v>
      </c>
      <c r="J52" s="280"/>
      <c r="K52" s="267" t="s">
        <v>811</v>
      </c>
      <c r="L52" s="128">
        <v>1</v>
      </c>
      <c r="M52" s="268">
        <v>10</v>
      </c>
      <c r="N52" s="485"/>
      <c r="O52" s="234"/>
      <c r="P52" s="234"/>
      <c r="Q52" s="234">
        <v>3.5</v>
      </c>
      <c r="R52" s="234">
        <v>2.5</v>
      </c>
      <c r="S52" s="234">
        <v>6.5</v>
      </c>
      <c r="T52" s="234">
        <v>12.5</v>
      </c>
      <c r="U52" s="234">
        <v>6.5</v>
      </c>
      <c r="V52" s="234">
        <v>20</v>
      </c>
      <c r="W52" s="227"/>
      <c r="X52" s="245"/>
      <c r="Y52" s="236">
        <v>88</v>
      </c>
      <c r="Z52" s="244">
        <v>8</v>
      </c>
      <c r="AA52" s="245">
        <v>20</v>
      </c>
      <c r="AB52" s="244">
        <v>2</v>
      </c>
      <c r="AC52" s="245">
        <v>5</v>
      </c>
      <c r="AD52" s="244">
        <v>5</v>
      </c>
      <c r="AE52" s="245">
        <v>40</v>
      </c>
      <c r="AF52" s="244">
        <v>5</v>
      </c>
      <c r="AG52" s="245">
        <v>35</v>
      </c>
      <c r="AH52" s="244">
        <v>3</v>
      </c>
      <c r="AI52" s="245">
        <v>15</v>
      </c>
      <c r="AJ52" s="244">
        <v>8</v>
      </c>
      <c r="AK52" s="245">
        <v>20</v>
      </c>
      <c r="AL52" s="246" t="s">
        <v>1205</v>
      </c>
      <c r="AM52" s="246">
        <v>5</v>
      </c>
      <c r="AN52" s="247" t="s">
        <v>1200</v>
      </c>
      <c r="AO52" s="225"/>
      <c r="AP52" s="240"/>
      <c r="AQ52" s="241">
        <v>88</v>
      </c>
      <c r="AR52" s="241">
        <v>8</v>
      </c>
      <c r="AS52" s="241">
        <v>8</v>
      </c>
      <c r="AT52" s="241">
        <v>8</v>
      </c>
      <c r="AU52" s="241">
        <v>8</v>
      </c>
      <c r="AV52" s="241">
        <v>8</v>
      </c>
      <c r="AW52" s="241" t="s">
        <v>1226</v>
      </c>
      <c r="AX52" s="241" t="s">
        <v>1216</v>
      </c>
      <c r="AY52" s="241" t="s">
        <v>1216</v>
      </c>
      <c r="AZ52" s="247" t="s">
        <v>1200</v>
      </c>
      <c r="BB52" s="131">
        <v>40</v>
      </c>
      <c r="BC52" s="34" t="s">
        <v>127</v>
      </c>
      <c r="BD52" s="193" t="s">
        <v>1202</v>
      </c>
      <c r="BE52" s="193" t="s">
        <v>1521</v>
      </c>
      <c r="BF52" s="193" t="s">
        <v>1515</v>
      </c>
      <c r="BG52" s="175"/>
      <c r="BH52" s="175"/>
      <c r="BI52" s="175"/>
    </row>
    <row r="53" spans="1:61" s="251" customFormat="1" ht="15.75" x14ac:dyDescent="0.25">
      <c r="A53" s="298">
        <v>41</v>
      </c>
      <c r="B53" s="299" t="s">
        <v>64</v>
      </c>
      <c r="C53" s="302"/>
      <c r="D53" s="306">
        <v>4</v>
      </c>
      <c r="E53" s="306">
        <v>10</v>
      </c>
      <c r="F53" s="304"/>
      <c r="G53" s="137"/>
      <c r="H53" s="516">
        <v>2</v>
      </c>
      <c r="I53" s="516">
        <v>1</v>
      </c>
      <c r="J53" s="280"/>
      <c r="K53" s="267" t="s">
        <v>811</v>
      </c>
      <c r="L53" s="128">
        <v>1</v>
      </c>
      <c r="M53" s="268">
        <v>10</v>
      </c>
      <c r="N53" s="485"/>
      <c r="O53" s="234"/>
      <c r="P53" s="234"/>
      <c r="Q53" s="234">
        <v>3.5</v>
      </c>
      <c r="R53" s="234">
        <v>2.5</v>
      </c>
      <c r="S53" s="234">
        <v>6.5</v>
      </c>
      <c r="T53" s="234">
        <v>17.5</v>
      </c>
      <c r="U53" s="234">
        <v>6.5</v>
      </c>
      <c r="V53" s="234">
        <v>40</v>
      </c>
      <c r="W53" s="227"/>
      <c r="X53" s="245"/>
      <c r="Y53" s="236">
        <v>89</v>
      </c>
      <c r="Z53" s="244">
        <v>5</v>
      </c>
      <c r="AA53" s="245">
        <v>10</v>
      </c>
      <c r="AB53" s="244">
        <v>2</v>
      </c>
      <c r="AC53" s="245">
        <v>5</v>
      </c>
      <c r="AD53" s="244">
        <v>5</v>
      </c>
      <c r="AE53" s="245">
        <v>25</v>
      </c>
      <c r="AF53" s="244">
        <v>8</v>
      </c>
      <c r="AG53" s="245">
        <v>70</v>
      </c>
      <c r="AH53" s="244">
        <v>3</v>
      </c>
      <c r="AI53" s="245">
        <v>15</v>
      </c>
      <c r="AJ53" s="244">
        <v>5</v>
      </c>
      <c r="AK53" s="245">
        <v>10</v>
      </c>
      <c r="AL53" s="246" t="s">
        <v>155</v>
      </c>
      <c r="AM53" s="246">
        <v>8</v>
      </c>
      <c r="AN53" s="247" t="s">
        <v>1200</v>
      </c>
      <c r="AO53" s="225"/>
      <c r="AP53" s="240"/>
      <c r="AQ53" s="241">
        <v>89</v>
      </c>
      <c r="AR53" s="241">
        <v>8</v>
      </c>
      <c r="AS53" s="241">
        <v>8</v>
      </c>
      <c r="AT53" s="241">
        <v>8</v>
      </c>
      <c r="AU53" s="241">
        <v>8</v>
      </c>
      <c r="AV53" s="241">
        <v>8</v>
      </c>
      <c r="AW53" s="241" t="s">
        <v>1216</v>
      </c>
      <c r="AX53" s="241" t="s">
        <v>1216</v>
      </c>
      <c r="AY53" s="241" t="s">
        <v>1216</v>
      </c>
      <c r="AZ53" s="247" t="s">
        <v>1200</v>
      </c>
      <c r="BB53" s="182">
        <v>41</v>
      </c>
      <c r="BC53" s="34" t="s">
        <v>64</v>
      </c>
      <c r="BD53" s="193" t="s">
        <v>1199</v>
      </c>
      <c r="BE53" s="193" t="s">
        <v>1523</v>
      </c>
      <c r="BF53" s="193" t="s">
        <v>1515</v>
      </c>
      <c r="BG53" s="175"/>
      <c r="BH53" s="175"/>
      <c r="BI53" s="175"/>
    </row>
    <row r="54" spans="1:61" s="251" customFormat="1" ht="15.75" x14ac:dyDescent="0.25">
      <c r="A54" s="298">
        <v>42</v>
      </c>
      <c r="B54" s="299" t="s">
        <v>129</v>
      </c>
      <c r="C54" s="302"/>
      <c r="D54" s="306">
        <v>2</v>
      </c>
      <c r="E54" s="306">
        <v>2</v>
      </c>
      <c r="F54" s="304"/>
      <c r="G54" s="137"/>
      <c r="H54" s="516">
        <v>2</v>
      </c>
      <c r="I54" s="516">
        <v>1.6666700000000001</v>
      </c>
      <c r="J54" s="280"/>
      <c r="K54" s="267" t="s">
        <v>811</v>
      </c>
      <c r="L54" s="128">
        <v>1</v>
      </c>
      <c r="M54" s="268">
        <v>1</v>
      </c>
      <c r="N54" s="485"/>
      <c r="O54" s="234"/>
      <c r="P54" s="234"/>
      <c r="Q54" s="234">
        <v>2</v>
      </c>
      <c r="R54" s="234">
        <v>0</v>
      </c>
      <c r="S54" s="234">
        <v>3.5</v>
      </c>
      <c r="T54" s="234">
        <v>7.5</v>
      </c>
      <c r="U54" s="234">
        <v>3.5</v>
      </c>
      <c r="V54" s="234">
        <v>7.5</v>
      </c>
      <c r="W54" s="227"/>
      <c r="X54" s="245"/>
      <c r="Y54" s="236">
        <v>90</v>
      </c>
      <c r="Z54" s="244">
        <v>2</v>
      </c>
      <c r="AA54" s="245">
        <v>5</v>
      </c>
      <c r="AB54" s="244">
        <v>5</v>
      </c>
      <c r="AC54" s="245">
        <v>20</v>
      </c>
      <c r="AD54" s="244">
        <v>5</v>
      </c>
      <c r="AE54" s="245">
        <v>20</v>
      </c>
      <c r="AF54" s="244">
        <v>5</v>
      </c>
      <c r="AG54" s="245">
        <v>25</v>
      </c>
      <c r="AH54" s="244">
        <v>2</v>
      </c>
      <c r="AI54" s="245">
        <v>15</v>
      </c>
      <c r="AJ54" s="244">
        <v>5</v>
      </c>
      <c r="AK54" s="245">
        <v>10</v>
      </c>
      <c r="AL54" s="246" t="s">
        <v>1199</v>
      </c>
      <c r="AM54" s="246">
        <v>4</v>
      </c>
      <c r="AN54" s="247" t="s">
        <v>1203</v>
      </c>
      <c r="AO54" s="225"/>
      <c r="AP54" s="240"/>
      <c r="AQ54" s="241">
        <v>90</v>
      </c>
      <c r="AR54" s="241">
        <v>8</v>
      </c>
      <c r="AS54" s="241">
        <v>8</v>
      </c>
      <c r="AT54" s="241">
        <v>8</v>
      </c>
      <c r="AU54" s="241">
        <v>8</v>
      </c>
      <c r="AV54" s="241">
        <v>8</v>
      </c>
      <c r="AW54" s="241" t="s">
        <v>1225</v>
      </c>
      <c r="AX54" s="241" t="s">
        <v>1224</v>
      </c>
      <c r="AY54" s="241" t="s">
        <v>1216</v>
      </c>
      <c r="AZ54" s="247" t="s">
        <v>1203</v>
      </c>
      <c r="BB54" s="131">
        <v>42</v>
      </c>
      <c r="BC54" s="34" t="s">
        <v>129</v>
      </c>
      <c r="BD54" s="193" t="s">
        <v>1534</v>
      </c>
      <c r="BE54" s="193" t="s">
        <v>1523</v>
      </c>
      <c r="BF54" s="193" t="s">
        <v>1515</v>
      </c>
      <c r="BG54" s="175"/>
      <c r="BH54" s="175"/>
      <c r="BI54" s="175"/>
    </row>
    <row r="55" spans="1:61" s="251" customFormat="1" ht="15.75" x14ac:dyDescent="0.25">
      <c r="A55" s="298">
        <v>43</v>
      </c>
      <c r="B55" s="299" t="s">
        <v>131</v>
      </c>
      <c r="C55" s="302"/>
      <c r="D55" s="306">
        <v>4</v>
      </c>
      <c r="E55" s="306">
        <v>30</v>
      </c>
      <c r="F55" s="304"/>
      <c r="G55" s="137"/>
      <c r="H55" s="516">
        <v>4.6666699999999999</v>
      </c>
      <c r="I55" s="516">
        <v>1</v>
      </c>
      <c r="J55" s="280"/>
      <c r="K55" s="267" t="s">
        <v>811</v>
      </c>
      <c r="L55" s="128">
        <v>0</v>
      </c>
      <c r="M55" s="268">
        <v>30</v>
      </c>
      <c r="N55" s="485"/>
      <c r="O55" s="234"/>
      <c r="P55" s="234"/>
      <c r="Q55" s="234">
        <v>5</v>
      </c>
      <c r="R55" s="234">
        <v>7.5</v>
      </c>
      <c r="S55" s="234">
        <v>8</v>
      </c>
      <c r="T55" s="234">
        <v>70</v>
      </c>
      <c r="U55" s="234">
        <v>8</v>
      </c>
      <c r="V55" s="234">
        <v>70</v>
      </c>
      <c r="W55" s="227"/>
      <c r="X55" s="245"/>
      <c r="Y55" s="236">
        <v>91</v>
      </c>
      <c r="Z55" s="244">
        <v>5</v>
      </c>
      <c r="AA55" s="245">
        <v>20</v>
      </c>
      <c r="AB55" s="244">
        <v>3</v>
      </c>
      <c r="AC55" s="245">
        <v>10</v>
      </c>
      <c r="AD55" s="244">
        <v>5</v>
      </c>
      <c r="AE55" s="245">
        <v>50</v>
      </c>
      <c r="AF55" s="244">
        <v>5</v>
      </c>
      <c r="AG55" s="245">
        <v>40</v>
      </c>
      <c r="AH55" s="244">
        <v>5</v>
      </c>
      <c r="AI55" s="245">
        <v>40</v>
      </c>
      <c r="AJ55" s="244">
        <v>8</v>
      </c>
      <c r="AK55" s="245">
        <v>30</v>
      </c>
      <c r="AL55" s="246" t="s">
        <v>1202</v>
      </c>
      <c r="AM55" s="246">
        <v>6</v>
      </c>
      <c r="AN55" s="247" t="s">
        <v>1203</v>
      </c>
      <c r="AO55" s="225"/>
      <c r="AP55" s="240"/>
      <c r="AQ55" s="241">
        <v>91</v>
      </c>
      <c r="AR55" s="241">
        <v>8</v>
      </c>
      <c r="AS55" s="241">
        <v>8</v>
      </c>
      <c r="AT55" s="241">
        <v>8</v>
      </c>
      <c r="AU55" s="241">
        <v>8</v>
      </c>
      <c r="AV55" s="241">
        <v>8</v>
      </c>
      <c r="AW55" s="241" t="s">
        <v>1215</v>
      </c>
      <c r="AX55" s="241" t="s">
        <v>1231</v>
      </c>
      <c r="AY55" s="241" t="s">
        <v>1217</v>
      </c>
      <c r="AZ55" s="247" t="s">
        <v>1203</v>
      </c>
      <c r="BB55" s="182">
        <v>43</v>
      </c>
      <c r="BC55" s="34" t="s">
        <v>131</v>
      </c>
      <c r="BD55" s="193" t="s">
        <v>1517</v>
      </c>
      <c r="BE55" s="193" t="s">
        <v>1521</v>
      </c>
      <c r="BF55" s="193" t="s">
        <v>1515</v>
      </c>
      <c r="BG55" s="175"/>
      <c r="BH55" s="175"/>
      <c r="BI55" s="175"/>
    </row>
    <row r="56" spans="1:61" s="251" customFormat="1" ht="15.75" x14ac:dyDescent="0.25">
      <c r="A56" s="298">
        <v>44</v>
      </c>
      <c r="B56" s="299" t="s">
        <v>133</v>
      </c>
      <c r="C56" s="302"/>
      <c r="D56" s="306">
        <v>4</v>
      </c>
      <c r="E56" s="306">
        <v>20</v>
      </c>
      <c r="F56" s="304"/>
      <c r="G56" s="137"/>
      <c r="H56" s="516">
        <v>2</v>
      </c>
      <c r="I56" s="516">
        <v>1.6666700000000001</v>
      </c>
      <c r="J56" s="280"/>
      <c r="K56" s="267">
        <v>10</v>
      </c>
      <c r="L56" s="128">
        <v>20</v>
      </c>
      <c r="M56" s="268">
        <v>40</v>
      </c>
      <c r="N56" s="485"/>
      <c r="O56" s="234"/>
      <c r="P56" s="234"/>
      <c r="Q56" s="234">
        <v>3.5</v>
      </c>
      <c r="R56" s="234">
        <v>5</v>
      </c>
      <c r="S56" s="234">
        <v>3.5</v>
      </c>
      <c r="T56" s="234">
        <v>10</v>
      </c>
      <c r="U56" s="234">
        <v>6.5</v>
      </c>
      <c r="V56" s="234">
        <v>17.5</v>
      </c>
      <c r="W56" s="227"/>
      <c r="X56" s="245"/>
      <c r="Y56" s="236">
        <v>92</v>
      </c>
      <c r="Z56" s="244">
        <v>5</v>
      </c>
      <c r="AA56" s="245">
        <v>20</v>
      </c>
      <c r="AB56" s="244">
        <v>2</v>
      </c>
      <c r="AC56" s="245">
        <v>5</v>
      </c>
      <c r="AD56" s="244">
        <v>5</v>
      </c>
      <c r="AE56" s="245">
        <v>15</v>
      </c>
      <c r="AF56" s="244">
        <v>5</v>
      </c>
      <c r="AG56" s="245">
        <v>40</v>
      </c>
      <c r="AH56" s="244">
        <v>3</v>
      </c>
      <c r="AI56" s="245">
        <v>20</v>
      </c>
      <c r="AJ56" s="244">
        <v>5</v>
      </c>
      <c r="AK56" s="245">
        <v>30</v>
      </c>
      <c r="AL56" s="246" t="s">
        <v>1199</v>
      </c>
      <c r="AM56" s="246">
        <v>4</v>
      </c>
      <c r="AN56" s="247" t="s">
        <v>1200</v>
      </c>
      <c r="AO56" s="225"/>
      <c r="AP56" s="240"/>
      <c r="AQ56" s="241">
        <v>92</v>
      </c>
      <c r="AR56" s="241">
        <v>8</v>
      </c>
      <c r="AS56" s="241">
        <v>8</v>
      </c>
      <c r="AT56" s="241">
        <v>8</v>
      </c>
      <c r="AU56" s="241">
        <v>8</v>
      </c>
      <c r="AV56" s="241">
        <v>8</v>
      </c>
      <c r="AW56" s="241" t="s">
        <v>1220</v>
      </c>
      <c r="AX56" s="241" t="s">
        <v>1216</v>
      </c>
      <c r="AY56" s="241" t="s">
        <v>1216</v>
      </c>
      <c r="AZ56" s="247" t="s">
        <v>1200</v>
      </c>
      <c r="BB56" s="131">
        <v>44</v>
      </c>
      <c r="BC56" s="34" t="s">
        <v>133</v>
      </c>
      <c r="BD56" s="193" t="s">
        <v>1517</v>
      </c>
      <c r="BE56" s="193" t="s">
        <v>1523</v>
      </c>
      <c r="BF56" s="193" t="s">
        <v>1515</v>
      </c>
      <c r="BG56" s="175"/>
      <c r="BH56" s="175"/>
      <c r="BI56" s="175"/>
    </row>
    <row r="57" spans="1:61" s="251" customFormat="1" ht="15.75" x14ac:dyDescent="0.25">
      <c r="A57" s="298">
        <v>45</v>
      </c>
      <c r="B57" s="299" t="s">
        <v>135</v>
      </c>
      <c r="C57" s="302"/>
      <c r="D57" s="306">
        <v>4</v>
      </c>
      <c r="E57" s="306">
        <v>15</v>
      </c>
      <c r="F57" s="304"/>
      <c r="G57" s="137"/>
      <c r="H57" s="516">
        <v>3</v>
      </c>
      <c r="I57" s="516">
        <v>1.6666700000000001</v>
      </c>
      <c r="J57" s="280"/>
      <c r="K57" s="267">
        <v>5</v>
      </c>
      <c r="L57" s="128">
        <v>10</v>
      </c>
      <c r="M57" s="268">
        <v>50</v>
      </c>
      <c r="N57" s="485"/>
      <c r="O57" s="234"/>
      <c r="P57" s="234"/>
      <c r="Q57" s="234">
        <v>5</v>
      </c>
      <c r="R57" s="234">
        <v>7.5</v>
      </c>
      <c r="S57" s="234">
        <v>8</v>
      </c>
      <c r="T57" s="234">
        <v>42.5</v>
      </c>
      <c r="U57" s="234">
        <v>8</v>
      </c>
      <c r="V57" s="234">
        <v>45</v>
      </c>
      <c r="W57" s="227"/>
      <c r="X57" s="245"/>
      <c r="Y57" s="236">
        <v>93</v>
      </c>
      <c r="Z57" s="244">
        <v>8</v>
      </c>
      <c r="AA57" s="245">
        <v>90</v>
      </c>
      <c r="AB57" s="244">
        <v>7</v>
      </c>
      <c r="AC57" s="245">
        <v>20</v>
      </c>
      <c r="AD57" s="244">
        <v>5</v>
      </c>
      <c r="AE57" s="245">
        <v>50</v>
      </c>
      <c r="AF57" s="244">
        <v>5</v>
      </c>
      <c r="AG57" s="245">
        <v>40</v>
      </c>
      <c r="AH57" s="244">
        <v>5</v>
      </c>
      <c r="AI57" s="245">
        <v>40</v>
      </c>
      <c r="AJ57" s="244">
        <v>8</v>
      </c>
      <c r="AK57" s="245">
        <v>30</v>
      </c>
      <c r="AL57" s="246" t="s">
        <v>155</v>
      </c>
      <c r="AM57" s="246">
        <v>9</v>
      </c>
      <c r="AN57" s="247" t="s">
        <v>1203</v>
      </c>
      <c r="AO57" s="225"/>
      <c r="AP57" s="240"/>
      <c r="AQ57" s="241">
        <v>93</v>
      </c>
      <c r="AR57" s="241">
        <v>8</v>
      </c>
      <c r="AS57" s="241">
        <v>8</v>
      </c>
      <c r="AT57" s="241">
        <v>8</v>
      </c>
      <c r="AU57" s="241">
        <v>8</v>
      </c>
      <c r="AV57" s="241">
        <v>8</v>
      </c>
      <c r="AW57" s="241" t="s">
        <v>1220</v>
      </c>
      <c r="AX57" s="241" t="s">
        <v>1217</v>
      </c>
      <c r="AY57" s="241" t="s">
        <v>1220</v>
      </c>
      <c r="AZ57" s="247" t="s">
        <v>1203</v>
      </c>
      <c r="BB57" s="182">
        <v>45</v>
      </c>
      <c r="BC57" s="34" t="s">
        <v>135</v>
      </c>
      <c r="BD57" s="193" t="s">
        <v>155</v>
      </c>
      <c r="BE57" s="193" t="s">
        <v>1523</v>
      </c>
      <c r="BF57" s="193" t="s">
        <v>1515</v>
      </c>
      <c r="BG57" s="175"/>
      <c r="BH57" s="175"/>
      <c r="BI57" s="175"/>
    </row>
    <row r="58" spans="1:61" s="251" customFormat="1" ht="15.75" x14ac:dyDescent="0.25">
      <c r="A58" s="298">
        <v>46</v>
      </c>
      <c r="B58" s="299" t="s">
        <v>137</v>
      </c>
      <c r="C58" s="302"/>
      <c r="D58" s="306">
        <v>1</v>
      </c>
      <c r="E58" s="306">
        <v>1</v>
      </c>
      <c r="F58" s="304"/>
      <c r="G58" s="137"/>
      <c r="H58" s="516">
        <v>2</v>
      </c>
      <c r="I58" s="516">
        <v>1</v>
      </c>
      <c r="J58" s="280"/>
      <c r="K58" s="267">
        <v>0</v>
      </c>
      <c r="L58" s="128">
        <v>1</v>
      </c>
      <c r="M58" s="268">
        <v>2</v>
      </c>
      <c r="N58" s="485"/>
      <c r="O58" s="234"/>
      <c r="P58" s="234"/>
      <c r="Q58" s="234">
        <v>2</v>
      </c>
      <c r="R58" s="234">
        <v>0</v>
      </c>
      <c r="S58" s="234">
        <v>5</v>
      </c>
      <c r="T58" s="234">
        <v>37.5</v>
      </c>
      <c r="U58" s="234">
        <v>5</v>
      </c>
      <c r="V58" s="234">
        <v>10</v>
      </c>
      <c r="W58" s="227"/>
      <c r="X58" s="245"/>
      <c r="Y58" s="236">
        <v>94</v>
      </c>
      <c r="Z58" s="244">
        <v>3</v>
      </c>
      <c r="AA58" s="245">
        <v>10</v>
      </c>
      <c r="AB58" s="244">
        <v>3</v>
      </c>
      <c r="AC58" s="245">
        <v>5</v>
      </c>
      <c r="AD58" s="244">
        <v>5</v>
      </c>
      <c r="AE58" s="245">
        <v>20</v>
      </c>
      <c r="AF58" s="244">
        <v>5</v>
      </c>
      <c r="AG58" s="245">
        <v>35</v>
      </c>
      <c r="AH58" s="244">
        <v>2</v>
      </c>
      <c r="AI58" s="245">
        <v>20</v>
      </c>
      <c r="AJ58" s="244">
        <v>5</v>
      </c>
      <c r="AK58" s="245">
        <v>30</v>
      </c>
      <c r="AL58" s="246" t="s">
        <v>1199</v>
      </c>
      <c r="AM58" s="246">
        <v>4</v>
      </c>
      <c r="AN58" s="247" t="s">
        <v>1200</v>
      </c>
      <c r="AO58" s="225"/>
      <c r="AP58" s="240"/>
      <c r="AQ58" s="241">
        <v>94</v>
      </c>
      <c r="AR58" s="241">
        <v>8</v>
      </c>
      <c r="AS58" s="241">
        <v>8</v>
      </c>
      <c r="AT58" s="241">
        <v>8</v>
      </c>
      <c r="AU58" s="241">
        <v>8</v>
      </c>
      <c r="AV58" s="241">
        <v>8</v>
      </c>
      <c r="AW58" s="241" t="s">
        <v>1225</v>
      </c>
      <c r="AX58" s="241" t="s">
        <v>1216</v>
      </c>
      <c r="AY58" s="241" t="s">
        <v>1216</v>
      </c>
      <c r="AZ58" s="247" t="s">
        <v>1200</v>
      </c>
      <c r="BB58" s="131">
        <v>46</v>
      </c>
      <c r="BC58" s="34" t="s">
        <v>137</v>
      </c>
      <c r="BD58" s="193" t="s">
        <v>155</v>
      </c>
      <c r="BE58" s="193" t="s">
        <v>1523</v>
      </c>
      <c r="BF58" s="193" t="s">
        <v>1540</v>
      </c>
      <c r="BG58" s="175"/>
      <c r="BH58" s="175"/>
      <c r="BI58" s="175"/>
    </row>
    <row r="59" spans="1:61" ht="15.75" x14ac:dyDescent="0.25">
      <c r="A59" s="298">
        <v>47</v>
      </c>
      <c r="B59" s="299" t="s">
        <v>138</v>
      </c>
      <c r="C59" s="302"/>
      <c r="D59" s="306">
        <v>3</v>
      </c>
      <c r="E59" s="306">
        <v>5</v>
      </c>
      <c r="F59" s="304"/>
      <c r="H59" s="516">
        <v>2.5</v>
      </c>
      <c r="I59" s="516">
        <v>1</v>
      </c>
      <c r="J59" s="280"/>
      <c r="K59" s="267" t="s">
        <v>811</v>
      </c>
      <c r="L59" s="128">
        <v>5</v>
      </c>
      <c r="M59" s="268">
        <v>25</v>
      </c>
      <c r="N59" s="485"/>
      <c r="O59" s="234"/>
      <c r="P59" s="234"/>
      <c r="Q59" s="234">
        <v>5</v>
      </c>
      <c r="R59" s="234">
        <v>5</v>
      </c>
      <c r="S59" s="234">
        <v>8</v>
      </c>
      <c r="T59" s="234">
        <v>70</v>
      </c>
      <c r="U59" s="234">
        <v>8</v>
      </c>
      <c r="V59" s="234">
        <v>60</v>
      </c>
      <c r="W59" s="227"/>
      <c r="X59" s="245"/>
      <c r="Y59" s="236">
        <v>95</v>
      </c>
      <c r="Z59" s="244">
        <v>8</v>
      </c>
      <c r="AA59" s="245">
        <v>90</v>
      </c>
      <c r="AB59" s="244">
        <v>8</v>
      </c>
      <c r="AC59" s="245">
        <v>20</v>
      </c>
      <c r="AD59" s="244">
        <v>8</v>
      </c>
      <c r="AE59" s="245">
        <v>80</v>
      </c>
      <c r="AF59" s="244">
        <v>5</v>
      </c>
      <c r="AG59" s="245">
        <v>50</v>
      </c>
      <c r="AH59" s="244">
        <v>3</v>
      </c>
      <c r="AI59" s="245">
        <v>30</v>
      </c>
      <c r="AJ59" s="244">
        <v>8</v>
      </c>
      <c r="AK59" s="245">
        <v>30</v>
      </c>
      <c r="AL59" s="246" t="s">
        <v>155</v>
      </c>
      <c r="AM59" s="246">
        <v>9</v>
      </c>
      <c r="AN59" s="247" t="s">
        <v>1201</v>
      </c>
      <c r="AP59" s="240"/>
      <c r="AQ59" s="241">
        <v>95</v>
      </c>
      <c r="AR59" s="241">
        <v>8</v>
      </c>
      <c r="AS59" s="241">
        <v>8</v>
      </c>
      <c r="AT59" s="241">
        <v>8</v>
      </c>
      <c r="AU59" s="241">
        <v>8</v>
      </c>
      <c r="AV59" s="241">
        <v>8</v>
      </c>
      <c r="AW59" s="241" t="s">
        <v>1221</v>
      </c>
      <c r="AX59" s="241" t="s">
        <v>1227</v>
      </c>
      <c r="AY59" s="241" t="s">
        <v>1237</v>
      </c>
      <c r="AZ59" s="247" t="s">
        <v>1201</v>
      </c>
      <c r="BB59" s="182">
        <v>47</v>
      </c>
      <c r="BC59" s="34" t="s">
        <v>138</v>
      </c>
      <c r="BD59" s="193" t="s">
        <v>1517</v>
      </c>
      <c r="BE59" s="193" t="s">
        <v>1521</v>
      </c>
      <c r="BF59" s="193" t="s">
        <v>1515</v>
      </c>
    </row>
    <row r="60" spans="1:61" ht="15.75" x14ac:dyDescent="0.25">
      <c r="A60" s="298">
        <v>48</v>
      </c>
      <c r="B60" s="299" t="s">
        <v>140</v>
      </c>
      <c r="C60" s="302"/>
      <c r="D60" s="306">
        <v>2</v>
      </c>
      <c r="E60" s="306">
        <v>2</v>
      </c>
      <c r="F60" s="304"/>
      <c r="H60" s="516">
        <v>2.6666699999999999</v>
      </c>
      <c r="I60" s="516">
        <v>1</v>
      </c>
      <c r="J60" s="280"/>
      <c r="K60" s="267" t="s">
        <v>811</v>
      </c>
      <c r="L60" s="128">
        <v>0</v>
      </c>
      <c r="M60" s="268">
        <v>3</v>
      </c>
      <c r="N60" s="485"/>
      <c r="O60" s="234"/>
      <c r="P60" s="234"/>
      <c r="Q60" s="234">
        <v>2</v>
      </c>
      <c r="R60" s="234">
        <v>0</v>
      </c>
      <c r="S60" s="234">
        <v>5</v>
      </c>
      <c r="T60" s="234">
        <v>17.5</v>
      </c>
      <c r="U60" s="234">
        <v>6.5</v>
      </c>
      <c r="V60" s="234">
        <v>22.5</v>
      </c>
      <c r="W60" s="227"/>
      <c r="X60" s="245"/>
      <c r="Y60" s="236">
        <v>96</v>
      </c>
      <c r="Z60" s="244">
        <v>2</v>
      </c>
      <c r="AA60" s="245">
        <v>10</v>
      </c>
      <c r="AB60" s="244">
        <v>3</v>
      </c>
      <c r="AC60" s="245">
        <v>5</v>
      </c>
      <c r="AD60" s="244">
        <v>5</v>
      </c>
      <c r="AE60" s="245">
        <v>25</v>
      </c>
      <c r="AF60" s="244">
        <v>5</v>
      </c>
      <c r="AG60" s="245">
        <v>35</v>
      </c>
      <c r="AH60" s="244">
        <v>2</v>
      </c>
      <c r="AI60" s="245">
        <v>20</v>
      </c>
      <c r="AJ60" s="244">
        <v>8</v>
      </c>
      <c r="AK60" s="245">
        <v>10</v>
      </c>
      <c r="AL60" s="246" t="s">
        <v>1205</v>
      </c>
      <c r="AM60" s="246">
        <v>5</v>
      </c>
      <c r="AN60" s="247" t="s">
        <v>1200</v>
      </c>
      <c r="AP60" s="240"/>
      <c r="AQ60" s="241">
        <v>96</v>
      </c>
      <c r="AR60" s="241">
        <v>8</v>
      </c>
      <c r="AS60" s="241">
        <v>8</v>
      </c>
      <c r="AT60" s="241">
        <v>8</v>
      </c>
      <c r="AU60" s="241">
        <v>8</v>
      </c>
      <c r="AV60" s="241">
        <v>8</v>
      </c>
      <c r="AW60" s="241" t="s">
        <v>1216</v>
      </c>
      <c r="AX60" s="241" t="s">
        <v>1216</v>
      </c>
      <c r="AY60" s="241" t="s">
        <v>1225</v>
      </c>
      <c r="AZ60" s="247" t="s">
        <v>1200</v>
      </c>
      <c r="BB60" s="131">
        <v>48</v>
      </c>
      <c r="BC60" s="34" t="s">
        <v>140</v>
      </c>
      <c r="BD60" s="193" t="s">
        <v>1517</v>
      </c>
      <c r="BE60" s="193" t="s">
        <v>1521</v>
      </c>
      <c r="BF60" s="193" t="s">
        <v>1515</v>
      </c>
    </row>
    <row r="61" spans="1:61" ht="15.75" x14ac:dyDescent="0.25">
      <c r="A61" s="298">
        <v>49</v>
      </c>
      <c r="B61" s="299" t="s">
        <v>142</v>
      </c>
      <c r="C61" s="302"/>
      <c r="D61" s="306">
        <v>1</v>
      </c>
      <c r="E61" s="306">
        <v>1</v>
      </c>
      <c r="F61" s="304"/>
      <c r="H61" s="516">
        <v>2</v>
      </c>
      <c r="I61" s="516">
        <v>1</v>
      </c>
      <c r="J61" s="280"/>
      <c r="K61" s="267">
        <v>5</v>
      </c>
      <c r="L61" s="128">
        <v>5</v>
      </c>
      <c r="M61" s="268">
        <v>10</v>
      </c>
      <c r="N61" s="485"/>
      <c r="O61" s="234"/>
      <c r="P61" s="234"/>
      <c r="Q61" s="234">
        <v>3.5</v>
      </c>
      <c r="R61" s="234">
        <v>2.5</v>
      </c>
      <c r="S61" s="234">
        <v>5</v>
      </c>
      <c r="T61" s="234">
        <v>10</v>
      </c>
      <c r="U61" s="234">
        <v>2</v>
      </c>
      <c r="V61" s="234">
        <v>10</v>
      </c>
      <c r="W61" s="227"/>
      <c r="X61" s="245"/>
      <c r="Y61" s="236">
        <v>97</v>
      </c>
      <c r="Z61" s="244">
        <v>8</v>
      </c>
      <c r="AA61" s="245">
        <v>80</v>
      </c>
      <c r="AB61" s="244">
        <v>2</v>
      </c>
      <c r="AC61" s="245">
        <v>5</v>
      </c>
      <c r="AD61" s="244">
        <v>5</v>
      </c>
      <c r="AE61" s="245">
        <v>30</v>
      </c>
      <c r="AF61" s="244">
        <v>8</v>
      </c>
      <c r="AG61" s="245">
        <v>30</v>
      </c>
      <c r="AH61" s="244">
        <v>5</v>
      </c>
      <c r="AI61" s="245">
        <v>30</v>
      </c>
      <c r="AJ61" s="244">
        <v>8</v>
      </c>
      <c r="AK61" s="245">
        <v>30</v>
      </c>
      <c r="AL61" s="246" t="s">
        <v>155</v>
      </c>
      <c r="AM61" s="246">
        <v>8</v>
      </c>
      <c r="AN61" s="247" t="s">
        <v>1204</v>
      </c>
      <c r="AP61" s="240"/>
      <c r="AQ61" s="241">
        <v>97</v>
      </c>
      <c r="AR61" s="241">
        <v>8</v>
      </c>
      <c r="AS61" s="241">
        <v>8</v>
      </c>
      <c r="AT61" s="241">
        <v>8</v>
      </c>
      <c r="AU61" s="241">
        <v>8</v>
      </c>
      <c r="AV61" s="241">
        <v>8</v>
      </c>
      <c r="AW61" s="241" t="s">
        <v>1226</v>
      </c>
      <c r="AX61" s="241" t="s">
        <v>1222</v>
      </c>
      <c r="AY61" s="241" t="s">
        <v>1215</v>
      </c>
      <c r="AZ61" s="247" t="s">
        <v>1204</v>
      </c>
      <c r="BB61" s="182">
        <v>49</v>
      </c>
      <c r="BC61" s="34" t="s">
        <v>142</v>
      </c>
      <c r="BD61" s="193" t="s">
        <v>155</v>
      </c>
      <c r="BE61" s="193" t="s">
        <v>1521</v>
      </c>
      <c r="BF61" s="193" t="s">
        <v>1515</v>
      </c>
    </row>
    <row r="62" spans="1:61" ht="15.75" x14ac:dyDescent="0.25">
      <c r="A62" s="298">
        <v>50</v>
      </c>
      <c r="B62" s="152" t="s">
        <v>144</v>
      </c>
      <c r="C62" s="302"/>
      <c r="D62" s="306">
        <v>5</v>
      </c>
      <c r="E62" s="306">
        <v>40</v>
      </c>
      <c r="F62" s="304"/>
      <c r="H62" s="516">
        <v>2.6666699999999999</v>
      </c>
      <c r="I62" s="516">
        <v>1.6666700000000001</v>
      </c>
      <c r="J62" s="280"/>
      <c r="K62" s="267">
        <v>5</v>
      </c>
      <c r="L62" s="128">
        <v>10</v>
      </c>
      <c r="M62" s="268">
        <v>20</v>
      </c>
      <c r="N62" s="485"/>
      <c r="O62" s="234"/>
      <c r="P62" s="234"/>
      <c r="Q62" s="234">
        <v>3.5</v>
      </c>
      <c r="R62" s="234">
        <v>2.5</v>
      </c>
      <c r="S62" s="234">
        <v>5</v>
      </c>
      <c r="T62" s="234">
        <v>15</v>
      </c>
      <c r="U62" s="234">
        <v>5</v>
      </c>
      <c r="V62" s="234">
        <v>17.5</v>
      </c>
      <c r="W62" s="227"/>
      <c r="X62" s="245"/>
      <c r="Y62" s="236">
        <v>98</v>
      </c>
      <c r="Z62" s="244">
        <v>5</v>
      </c>
      <c r="AA62" s="245">
        <v>20</v>
      </c>
      <c r="AB62" s="244">
        <v>2</v>
      </c>
      <c r="AC62" s="245">
        <v>5</v>
      </c>
      <c r="AD62" s="244">
        <v>5</v>
      </c>
      <c r="AE62" s="245">
        <v>30</v>
      </c>
      <c r="AF62" s="244">
        <v>5</v>
      </c>
      <c r="AG62" s="245">
        <v>35</v>
      </c>
      <c r="AH62" s="244">
        <v>2</v>
      </c>
      <c r="AI62" s="245">
        <v>10</v>
      </c>
      <c r="AJ62" s="244">
        <v>5</v>
      </c>
      <c r="AK62" s="245">
        <v>15</v>
      </c>
      <c r="AL62" s="246" t="s">
        <v>1199</v>
      </c>
      <c r="AM62" s="246">
        <v>4</v>
      </c>
      <c r="AN62" s="247" t="s">
        <v>1203</v>
      </c>
      <c r="AP62" s="240"/>
      <c r="AQ62" s="241">
        <v>98</v>
      </c>
      <c r="AR62" s="241">
        <v>8</v>
      </c>
      <c r="AS62" s="241">
        <v>8</v>
      </c>
      <c r="AT62" s="241">
        <v>8</v>
      </c>
      <c r="AU62" s="241">
        <v>8</v>
      </c>
      <c r="AV62" s="241">
        <v>8</v>
      </c>
      <c r="AW62" s="241" t="s">
        <v>1224</v>
      </c>
      <c r="AX62" s="241" t="s">
        <v>1224</v>
      </c>
      <c r="AY62" s="241" t="s">
        <v>1226</v>
      </c>
      <c r="AZ62" s="247" t="s">
        <v>1203</v>
      </c>
      <c r="BB62" s="182">
        <v>50</v>
      </c>
      <c r="BC62" s="34" t="s">
        <v>144</v>
      </c>
      <c r="BD62" s="193" t="s">
        <v>1202</v>
      </c>
      <c r="BE62" s="193" t="s">
        <v>1521</v>
      </c>
      <c r="BF62" s="193" t="s">
        <v>1515</v>
      </c>
    </row>
    <row r="63" spans="1:61" ht="15.75" x14ac:dyDescent="0.25">
      <c r="B63" s="137"/>
      <c r="C63" s="302"/>
      <c r="D63" s="302"/>
      <c r="E63" s="302"/>
      <c r="K63" s="269">
        <v>5.2777777777777777</v>
      </c>
      <c r="L63" s="270">
        <v>7.66</v>
      </c>
      <c r="M63" s="270">
        <f>AVERAGE(M13:M62)</f>
        <v>23.42</v>
      </c>
      <c r="N63" s="471"/>
      <c r="P63" s="252" t="s">
        <v>1185</v>
      </c>
      <c r="Q63" s="253">
        <f t="shared" ref="Q63:V63" si="0">AVERAGE(Q13:Q62)</f>
        <v>2.99</v>
      </c>
      <c r="R63" s="253">
        <f t="shared" si="0"/>
        <v>2.2999999999999998</v>
      </c>
      <c r="S63" s="253">
        <f t="shared" si="0"/>
        <v>5.51</v>
      </c>
      <c r="T63" s="253">
        <f t="shared" si="0"/>
        <v>27.55</v>
      </c>
      <c r="U63" s="253">
        <f t="shared" si="0"/>
        <v>5.72</v>
      </c>
      <c r="V63" s="253">
        <f t="shared" si="0"/>
        <v>32.1</v>
      </c>
      <c r="X63" s="254" t="s">
        <v>1240</v>
      </c>
      <c r="Y63" s="236">
        <v>61</v>
      </c>
      <c r="Z63" s="244">
        <v>8</v>
      </c>
      <c r="AA63" s="245">
        <v>100</v>
      </c>
      <c r="AB63" s="244">
        <v>7</v>
      </c>
      <c r="AC63" s="245">
        <v>5</v>
      </c>
      <c r="AD63" s="244">
        <v>8</v>
      </c>
      <c r="AE63" s="245">
        <v>100</v>
      </c>
      <c r="AF63" s="244">
        <v>8</v>
      </c>
      <c r="AG63" s="245">
        <v>80</v>
      </c>
      <c r="AH63" s="244">
        <v>8</v>
      </c>
      <c r="AI63" s="245">
        <v>100</v>
      </c>
      <c r="AJ63" s="244">
        <v>8</v>
      </c>
      <c r="AK63" s="245">
        <v>80</v>
      </c>
      <c r="AL63" s="246" t="s">
        <v>155</v>
      </c>
      <c r="AM63" s="246">
        <v>9</v>
      </c>
      <c r="AN63" s="247" t="s">
        <v>1204</v>
      </c>
      <c r="AP63" s="254" t="s">
        <v>1240</v>
      </c>
      <c r="AQ63" s="241">
        <v>61</v>
      </c>
      <c r="AR63" s="241">
        <v>8</v>
      </c>
      <c r="AS63" s="241">
        <v>8</v>
      </c>
      <c r="AT63" s="241">
        <v>8</v>
      </c>
      <c r="AU63" s="241">
        <v>8</v>
      </c>
      <c r="AV63" s="241">
        <v>8</v>
      </c>
      <c r="AW63" s="241" t="s">
        <v>1222</v>
      </c>
      <c r="AX63" s="241" t="s">
        <v>1222</v>
      </c>
      <c r="AY63" s="241" t="s">
        <v>1222</v>
      </c>
      <c r="AZ63" s="247" t="s">
        <v>1204</v>
      </c>
      <c r="BB63" s="131"/>
      <c r="BC63" s="34" t="s">
        <v>1542</v>
      </c>
      <c r="BD63" s="193" t="s">
        <v>1202</v>
      </c>
      <c r="BE63" s="193" t="s">
        <v>1521</v>
      </c>
      <c r="BF63" s="193" t="s">
        <v>1540</v>
      </c>
    </row>
    <row r="64" spans="1:61" ht="15.75" x14ac:dyDescent="0.25">
      <c r="B64" s="137"/>
      <c r="C64" s="302"/>
      <c r="D64" s="608" t="s">
        <v>1508</v>
      </c>
      <c r="E64" s="609" t="s">
        <v>1509</v>
      </c>
      <c r="K64" s="627" t="s">
        <v>812</v>
      </c>
      <c r="L64" s="627"/>
      <c r="M64" s="627"/>
      <c r="N64" s="271"/>
      <c r="X64" s="254" t="s">
        <v>1240</v>
      </c>
      <c r="Y64" s="236">
        <v>81</v>
      </c>
      <c r="Z64" s="244">
        <v>8</v>
      </c>
      <c r="AA64" s="245">
        <v>100</v>
      </c>
      <c r="AB64" s="244">
        <v>8</v>
      </c>
      <c r="AC64" s="245">
        <v>10</v>
      </c>
      <c r="AD64" s="244">
        <v>8</v>
      </c>
      <c r="AE64" s="245">
        <v>100</v>
      </c>
      <c r="AF64" s="244">
        <v>8</v>
      </c>
      <c r="AG64" s="245">
        <v>90</v>
      </c>
      <c r="AH64" s="244">
        <v>8</v>
      </c>
      <c r="AI64" s="245">
        <v>100</v>
      </c>
      <c r="AJ64" s="244">
        <v>8</v>
      </c>
      <c r="AK64" s="245">
        <v>80</v>
      </c>
      <c r="AL64" s="246" t="s">
        <v>155</v>
      </c>
      <c r="AM64" s="246">
        <v>9</v>
      </c>
      <c r="AN64" s="247" t="s">
        <v>1204</v>
      </c>
      <c r="AP64" s="254" t="s">
        <v>1240</v>
      </c>
      <c r="AQ64" s="241">
        <v>81</v>
      </c>
      <c r="AR64" s="241">
        <v>8</v>
      </c>
      <c r="AS64" s="241">
        <v>8</v>
      </c>
      <c r="AT64" s="241">
        <v>8</v>
      </c>
      <c r="AU64" s="241">
        <v>8</v>
      </c>
      <c r="AV64" s="241">
        <v>8</v>
      </c>
      <c r="AW64" s="241" t="s">
        <v>1222</v>
      </c>
      <c r="AX64" s="241" t="s">
        <v>1222</v>
      </c>
      <c r="AY64" s="241" t="s">
        <v>1222</v>
      </c>
      <c r="AZ64" s="247" t="s">
        <v>1204</v>
      </c>
    </row>
    <row r="65" spans="2:52" ht="15" customHeight="1" x14ac:dyDescent="0.2">
      <c r="B65" s="137"/>
      <c r="D65" s="608"/>
      <c r="E65" s="609"/>
      <c r="K65" s="628"/>
      <c r="L65" s="628"/>
      <c r="M65" s="628"/>
      <c r="N65" s="487"/>
      <c r="O65" s="623" t="s">
        <v>1241</v>
      </c>
      <c r="P65" s="623"/>
      <c r="Q65" s="623"/>
      <c r="R65" s="623"/>
      <c r="S65" s="623"/>
      <c r="T65" s="623"/>
      <c r="U65" s="623"/>
      <c r="V65" s="623"/>
      <c r="X65" s="254" t="s">
        <v>1240</v>
      </c>
      <c r="Y65" s="236">
        <v>99</v>
      </c>
      <c r="Z65" s="244">
        <v>8</v>
      </c>
      <c r="AA65" s="245">
        <v>100</v>
      </c>
      <c r="AB65" s="244">
        <v>8</v>
      </c>
      <c r="AC65" s="245">
        <v>10</v>
      </c>
      <c r="AD65" s="244">
        <v>8</v>
      </c>
      <c r="AE65" s="245">
        <v>100</v>
      </c>
      <c r="AF65" s="244">
        <v>8</v>
      </c>
      <c r="AG65" s="245">
        <v>90</v>
      </c>
      <c r="AH65" s="244">
        <v>8</v>
      </c>
      <c r="AI65" s="245">
        <v>100</v>
      </c>
      <c r="AJ65" s="244">
        <v>8</v>
      </c>
      <c r="AK65" s="245">
        <v>80</v>
      </c>
      <c r="AL65" s="246" t="s">
        <v>155</v>
      </c>
      <c r="AM65" s="246">
        <v>9</v>
      </c>
      <c r="AN65" s="247" t="s">
        <v>1204</v>
      </c>
      <c r="AP65" s="254" t="s">
        <v>1240</v>
      </c>
      <c r="AQ65" s="241">
        <v>99</v>
      </c>
      <c r="AR65" s="241">
        <v>8</v>
      </c>
      <c r="AS65" s="241">
        <v>8</v>
      </c>
      <c r="AT65" s="241">
        <v>8</v>
      </c>
      <c r="AU65" s="241">
        <v>8</v>
      </c>
      <c r="AV65" s="241">
        <v>8</v>
      </c>
      <c r="AW65" s="285" t="s">
        <v>1222</v>
      </c>
      <c r="AX65" s="285" t="s">
        <v>1222</v>
      </c>
      <c r="AY65" s="285" t="s">
        <v>1222</v>
      </c>
      <c r="AZ65" s="247" t="s">
        <v>1204</v>
      </c>
    </row>
    <row r="66" spans="2:52" ht="15.75" thickBot="1" x14ac:dyDescent="0.25">
      <c r="D66" s="608"/>
      <c r="E66" s="609"/>
      <c r="K66" s="628" t="s">
        <v>813</v>
      </c>
      <c r="L66" s="628"/>
      <c r="M66" s="628"/>
      <c r="N66" s="487"/>
      <c r="O66" s="623"/>
      <c r="P66" s="623"/>
      <c r="Q66" s="623"/>
      <c r="R66" s="623"/>
      <c r="S66" s="623"/>
      <c r="T66" s="623"/>
      <c r="U66" s="623"/>
      <c r="V66" s="623"/>
      <c r="X66" s="254" t="s">
        <v>1240</v>
      </c>
      <c r="Y66" s="286">
        <v>100</v>
      </c>
      <c r="Z66" s="287" t="s">
        <v>258</v>
      </c>
      <c r="AA66" s="288" t="s">
        <v>258</v>
      </c>
      <c r="AB66" s="287" t="s">
        <v>258</v>
      </c>
      <c r="AC66" s="288" t="s">
        <v>258</v>
      </c>
      <c r="AD66" s="287" t="s">
        <v>258</v>
      </c>
      <c r="AE66" s="288" t="s">
        <v>258</v>
      </c>
      <c r="AF66" s="287" t="s">
        <v>258</v>
      </c>
      <c r="AG66" s="288" t="s">
        <v>258</v>
      </c>
      <c r="AH66" s="287" t="s">
        <v>258</v>
      </c>
      <c r="AI66" s="288" t="s">
        <v>258</v>
      </c>
      <c r="AJ66" s="287" t="s">
        <v>258</v>
      </c>
      <c r="AK66" s="288" t="s">
        <v>258</v>
      </c>
      <c r="AL66" s="289"/>
      <c r="AM66" s="289"/>
      <c r="AN66" s="290" t="s">
        <v>1204</v>
      </c>
      <c r="AP66" s="254" t="s">
        <v>1240</v>
      </c>
      <c r="AQ66" s="291">
        <v>100</v>
      </c>
      <c r="AR66" s="291">
        <v>8</v>
      </c>
      <c r="AS66" s="292">
        <v>8</v>
      </c>
      <c r="AT66" s="291">
        <v>8</v>
      </c>
      <c r="AU66" s="291">
        <v>8</v>
      </c>
      <c r="AV66" s="291">
        <v>8</v>
      </c>
      <c r="AW66" s="292" t="s">
        <v>1222</v>
      </c>
      <c r="AX66" s="292" t="s">
        <v>1222</v>
      </c>
      <c r="AY66" s="292" t="s">
        <v>1222</v>
      </c>
      <c r="AZ66" s="290" t="s">
        <v>1204</v>
      </c>
    </row>
    <row r="67" spans="2:52" ht="15" customHeight="1" x14ac:dyDescent="0.2">
      <c r="D67" s="608"/>
      <c r="E67" s="609"/>
      <c r="K67" s="628"/>
      <c r="L67" s="628"/>
      <c r="M67" s="628"/>
      <c r="N67" s="487"/>
      <c r="O67" s="623" t="s">
        <v>1242</v>
      </c>
      <c r="P67" s="623"/>
      <c r="Q67" s="623"/>
      <c r="R67" s="623"/>
      <c r="S67" s="623"/>
      <c r="T67" s="623"/>
      <c r="U67" s="623"/>
      <c r="V67" s="623"/>
      <c r="X67" s="255"/>
      <c r="Y67" s="621" t="s">
        <v>1300</v>
      </c>
      <c r="Z67" s="621"/>
      <c r="AA67" s="621"/>
      <c r="AB67" s="621"/>
      <c r="AC67" s="621"/>
      <c r="AD67" s="621"/>
      <c r="AE67" s="621"/>
      <c r="AF67" s="621"/>
      <c r="AG67" s="621"/>
      <c r="AH67" s="621"/>
      <c r="AI67" s="621"/>
      <c r="AJ67" s="621"/>
      <c r="AK67" s="621"/>
      <c r="AL67" s="621"/>
      <c r="AM67" s="621"/>
      <c r="AN67" s="621"/>
      <c r="AP67" s="632" t="s">
        <v>1301</v>
      </c>
      <c r="AQ67" s="632"/>
      <c r="AR67" s="632"/>
      <c r="AS67" s="632"/>
      <c r="AT67" s="632"/>
      <c r="AU67" s="632"/>
      <c r="AV67" s="632"/>
      <c r="AW67" s="632"/>
      <c r="AX67" s="632"/>
      <c r="AY67" s="632"/>
      <c r="AZ67" s="632"/>
    </row>
    <row r="68" spans="2:52" ht="15" customHeight="1" x14ac:dyDescent="0.2">
      <c r="D68" s="608"/>
      <c r="E68" s="609"/>
      <c r="K68" s="628" t="s">
        <v>814</v>
      </c>
      <c r="L68" s="628"/>
      <c r="M68" s="628"/>
      <c r="N68" s="487"/>
      <c r="O68" s="623" t="s">
        <v>1243</v>
      </c>
      <c r="P68" s="623"/>
      <c r="Q68" s="623"/>
      <c r="R68" s="623"/>
      <c r="S68" s="623"/>
      <c r="T68" s="623"/>
      <c r="U68" s="623"/>
      <c r="V68" s="623"/>
      <c r="X68" s="256"/>
      <c r="Y68" s="622"/>
      <c r="Z68" s="622"/>
      <c r="AA68" s="622"/>
      <c r="AB68" s="622"/>
      <c r="AC68" s="622"/>
      <c r="AD68" s="622"/>
      <c r="AE68" s="622"/>
      <c r="AF68" s="622"/>
      <c r="AG68" s="622"/>
      <c r="AH68" s="622"/>
      <c r="AI68" s="622"/>
      <c r="AJ68" s="622"/>
      <c r="AK68" s="622"/>
      <c r="AL68" s="622"/>
      <c r="AM68" s="622"/>
      <c r="AN68" s="622"/>
      <c r="AP68" s="625"/>
      <c r="AQ68" s="625"/>
      <c r="AR68" s="625"/>
      <c r="AS68" s="625"/>
      <c r="AT68" s="625"/>
      <c r="AU68" s="625"/>
      <c r="AV68" s="625"/>
      <c r="AW68" s="625"/>
      <c r="AX68" s="625"/>
      <c r="AY68" s="625"/>
      <c r="AZ68" s="625"/>
    </row>
    <row r="69" spans="2:52" x14ac:dyDescent="0.2">
      <c r="K69" s="628"/>
      <c r="L69" s="628"/>
      <c r="M69" s="628"/>
      <c r="N69" s="487"/>
      <c r="O69" s="623"/>
      <c r="P69" s="623"/>
      <c r="Q69" s="623"/>
      <c r="R69" s="623"/>
      <c r="S69" s="623"/>
      <c r="T69" s="623"/>
      <c r="U69" s="623"/>
      <c r="V69" s="623"/>
      <c r="X69" s="256"/>
      <c r="Y69" s="622"/>
      <c r="Z69" s="622"/>
      <c r="AA69" s="622"/>
      <c r="AB69" s="622"/>
      <c r="AC69" s="622"/>
      <c r="AD69" s="622"/>
      <c r="AE69" s="622"/>
      <c r="AF69" s="622"/>
      <c r="AG69" s="622"/>
      <c r="AH69" s="622"/>
      <c r="AI69" s="622"/>
      <c r="AJ69" s="622"/>
      <c r="AK69" s="622"/>
      <c r="AL69" s="622"/>
      <c r="AM69" s="622"/>
      <c r="AN69" s="622"/>
      <c r="AP69" s="625"/>
      <c r="AQ69" s="625"/>
      <c r="AR69" s="625"/>
      <c r="AS69" s="625"/>
      <c r="AT69" s="625"/>
      <c r="AU69" s="625"/>
      <c r="AV69" s="625"/>
      <c r="AW69" s="625"/>
      <c r="AX69" s="625"/>
      <c r="AY69" s="625"/>
      <c r="AZ69" s="625"/>
    </row>
    <row r="70" spans="2:52" x14ac:dyDescent="0.2">
      <c r="K70" s="628"/>
      <c r="L70" s="628"/>
      <c r="M70" s="628"/>
      <c r="N70" s="487"/>
      <c r="O70" s="623"/>
      <c r="P70" s="623"/>
      <c r="Q70" s="623"/>
      <c r="R70" s="623"/>
      <c r="S70" s="623"/>
      <c r="T70" s="623"/>
      <c r="U70" s="623"/>
      <c r="V70" s="623"/>
      <c r="X70" s="256"/>
      <c r="Y70" s="622"/>
      <c r="Z70" s="622"/>
      <c r="AA70" s="622"/>
      <c r="AB70" s="622"/>
      <c r="AC70" s="622"/>
      <c r="AD70" s="622"/>
      <c r="AE70" s="622"/>
      <c r="AF70" s="622"/>
      <c r="AG70" s="622"/>
      <c r="AH70" s="622"/>
      <c r="AI70" s="622"/>
      <c r="AJ70" s="622"/>
      <c r="AK70" s="622"/>
      <c r="AL70" s="622"/>
      <c r="AM70" s="622"/>
      <c r="AN70" s="622"/>
      <c r="AP70" s="625"/>
      <c r="AQ70" s="625"/>
      <c r="AR70" s="625"/>
      <c r="AS70" s="625"/>
      <c r="AT70" s="625"/>
      <c r="AU70" s="625"/>
      <c r="AV70" s="625"/>
      <c r="AW70" s="625"/>
      <c r="AX70" s="625"/>
      <c r="AY70" s="625"/>
      <c r="AZ70" s="625"/>
    </row>
    <row r="71" spans="2:52" x14ac:dyDescent="0.2">
      <c r="K71" s="628"/>
      <c r="L71" s="628"/>
      <c r="M71" s="628"/>
      <c r="N71" s="487"/>
      <c r="O71" s="623"/>
      <c r="P71" s="623"/>
      <c r="Q71" s="623"/>
      <c r="R71" s="623"/>
      <c r="S71" s="623"/>
      <c r="T71" s="623"/>
      <c r="U71" s="623"/>
      <c r="V71" s="623"/>
      <c r="X71" s="256"/>
      <c r="Y71" s="622"/>
      <c r="Z71" s="622"/>
      <c r="AA71" s="622"/>
      <c r="AB71" s="622"/>
      <c r="AC71" s="622"/>
      <c r="AD71" s="622"/>
      <c r="AE71" s="622"/>
      <c r="AF71" s="622"/>
      <c r="AG71" s="622"/>
      <c r="AH71" s="622"/>
      <c r="AI71" s="622"/>
      <c r="AJ71" s="622"/>
      <c r="AK71" s="622"/>
      <c r="AL71" s="622"/>
      <c r="AM71" s="622"/>
      <c r="AN71" s="622"/>
      <c r="AP71" s="625"/>
      <c r="AQ71" s="625"/>
      <c r="AR71" s="625"/>
      <c r="AS71" s="625"/>
      <c r="AT71" s="625"/>
      <c r="AU71" s="625"/>
      <c r="AV71" s="625"/>
      <c r="AW71" s="625"/>
      <c r="AX71" s="625"/>
      <c r="AY71" s="625"/>
      <c r="AZ71" s="625"/>
    </row>
    <row r="72" spans="2:52" ht="15" customHeight="1" x14ac:dyDescent="0.2">
      <c r="K72" s="628"/>
      <c r="L72" s="628"/>
      <c r="M72" s="628"/>
      <c r="N72" s="487"/>
      <c r="O72" s="623" t="s">
        <v>1244</v>
      </c>
      <c r="P72" s="623"/>
      <c r="Q72" s="623"/>
      <c r="R72" s="623"/>
      <c r="S72" s="623"/>
      <c r="T72" s="623"/>
      <c r="U72" s="623"/>
      <c r="V72" s="623"/>
      <c r="X72" s="256"/>
      <c r="Y72" s="622"/>
      <c r="Z72" s="622"/>
      <c r="AA72" s="622"/>
      <c r="AB72" s="622"/>
      <c r="AC72" s="622"/>
      <c r="AD72" s="622"/>
      <c r="AE72" s="622"/>
      <c r="AF72" s="622"/>
      <c r="AG72" s="622"/>
      <c r="AH72" s="622"/>
      <c r="AI72" s="622"/>
      <c r="AJ72" s="622"/>
      <c r="AK72" s="622"/>
      <c r="AL72" s="622"/>
      <c r="AM72" s="622"/>
      <c r="AN72" s="622"/>
      <c r="AP72" s="262" t="s">
        <v>1309</v>
      </c>
      <c r="AR72" s="258"/>
      <c r="AS72" s="258"/>
      <c r="AT72" s="258"/>
      <c r="AU72" s="258"/>
      <c r="AV72" s="258"/>
      <c r="AW72" s="258"/>
      <c r="AX72" s="257"/>
      <c r="AY72" s="257"/>
      <c r="AZ72" s="257"/>
    </row>
    <row r="73" spans="2:52" x14ac:dyDescent="0.2">
      <c r="K73" s="628"/>
      <c r="L73" s="628"/>
      <c r="M73" s="628"/>
      <c r="N73" s="487"/>
      <c r="X73" s="256"/>
      <c r="Y73" s="622"/>
      <c r="Z73" s="622"/>
      <c r="AA73" s="622"/>
      <c r="AB73" s="622"/>
      <c r="AC73" s="622"/>
      <c r="AD73" s="622"/>
      <c r="AE73" s="622"/>
      <c r="AF73" s="622"/>
      <c r="AG73" s="622"/>
      <c r="AH73" s="622"/>
      <c r="AI73" s="622"/>
      <c r="AJ73" s="622"/>
      <c r="AK73" s="622"/>
      <c r="AL73" s="622"/>
      <c r="AM73" s="622"/>
      <c r="AN73" s="622"/>
      <c r="AP73" s="262" t="s">
        <v>1310</v>
      </c>
      <c r="AR73" s="258"/>
      <c r="AS73" s="258"/>
      <c r="AT73" s="258"/>
      <c r="AU73" s="258"/>
      <c r="AV73" s="258"/>
      <c r="AW73" s="258"/>
      <c r="AX73" s="257"/>
      <c r="AY73" s="257"/>
      <c r="AZ73" s="257"/>
    </row>
    <row r="74" spans="2:52" ht="15" customHeight="1" x14ac:dyDescent="0.2">
      <c r="O74" s="623" t="s">
        <v>1245</v>
      </c>
      <c r="P74" s="623"/>
      <c r="Q74" s="623"/>
      <c r="R74" s="623"/>
      <c r="S74" s="623"/>
      <c r="T74" s="623"/>
      <c r="U74" s="623"/>
      <c r="V74" s="623"/>
      <c r="X74" s="262"/>
      <c r="Y74" s="620" t="s">
        <v>1302</v>
      </c>
      <c r="Z74" s="620"/>
      <c r="AA74" s="620"/>
      <c r="AB74" s="620"/>
      <c r="AC74" s="620"/>
      <c r="AD74" s="620"/>
      <c r="AE74" s="620"/>
      <c r="AF74" s="620"/>
      <c r="AG74" s="620"/>
      <c r="AH74" s="620"/>
      <c r="AI74" s="620"/>
      <c r="AJ74" s="620"/>
      <c r="AK74" s="620"/>
      <c r="AL74" s="620"/>
      <c r="AM74" s="620"/>
      <c r="AN74" s="620"/>
      <c r="AP74" s="262" t="s">
        <v>1311</v>
      </c>
      <c r="AR74" s="258"/>
      <c r="AS74" s="258"/>
      <c r="AT74" s="258"/>
      <c r="AU74" s="258"/>
      <c r="AV74" s="258"/>
      <c r="AW74" s="258"/>
      <c r="AX74" s="257"/>
      <c r="AY74" s="257"/>
      <c r="AZ74" s="257"/>
    </row>
    <row r="75" spans="2:52" x14ac:dyDescent="0.2">
      <c r="K75" s="624" t="s">
        <v>1246</v>
      </c>
      <c r="L75" s="624"/>
      <c r="O75" s="623"/>
      <c r="P75" s="623"/>
      <c r="Q75" s="623"/>
      <c r="R75" s="623"/>
      <c r="S75" s="623"/>
      <c r="T75" s="623"/>
      <c r="U75" s="623"/>
      <c r="V75" s="623"/>
      <c r="X75" s="260"/>
      <c r="Y75" s="620" t="s">
        <v>1303</v>
      </c>
      <c r="Z75" s="620"/>
      <c r="AA75" s="620"/>
      <c r="AB75" s="620"/>
      <c r="AC75" s="620"/>
      <c r="AD75" s="620"/>
      <c r="AE75" s="620"/>
      <c r="AF75" s="620"/>
      <c r="AG75" s="620"/>
      <c r="AH75" s="620"/>
      <c r="AI75" s="620"/>
      <c r="AJ75" s="620"/>
      <c r="AK75" s="620"/>
      <c r="AL75" s="620"/>
      <c r="AM75" s="620"/>
      <c r="AN75" s="620"/>
      <c r="AP75" s="262" t="s">
        <v>1312</v>
      </c>
      <c r="AR75" s="258"/>
      <c r="AS75" s="258"/>
      <c r="AT75" s="258"/>
      <c r="AU75" s="258"/>
      <c r="AV75" s="258"/>
      <c r="AW75" s="258"/>
      <c r="AX75" s="257"/>
      <c r="AY75" s="257"/>
      <c r="AZ75" s="257"/>
    </row>
    <row r="76" spans="2:52" x14ac:dyDescent="0.2">
      <c r="K76" s="624"/>
      <c r="L76" s="624"/>
      <c r="O76" s="623"/>
      <c r="P76" s="623"/>
      <c r="Q76" s="623"/>
      <c r="R76" s="623"/>
      <c r="S76" s="623"/>
      <c r="T76" s="623"/>
      <c r="U76" s="623"/>
      <c r="V76" s="623"/>
      <c r="X76" s="260"/>
      <c r="Y76" s="620"/>
      <c r="Z76" s="620"/>
      <c r="AA76" s="620"/>
      <c r="AB76" s="620"/>
      <c r="AC76" s="620"/>
      <c r="AD76" s="620"/>
      <c r="AE76" s="620"/>
      <c r="AF76" s="620"/>
      <c r="AG76" s="620"/>
      <c r="AH76" s="620"/>
      <c r="AI76" s="620"/>
      <c r="AJ76" s="620"/>
      <c r="AK76" s="620"/>
      <c r="AL76" s="620"/>
      <c r="AM76" s="620"/>
      <c r="AN76" s="620"/>
      <c r="AP76" s="262" t="s">
        <v>1313</v>
      </c>
      <c r="AR76" s="258"/>
      <c r="AS76" s="258"/>
      <c r="AT76" s="258"/>
      <c r="AU76" s="258"/>
      <c r="AV76" s="258"/>
      <c r="AW76" s="258"/>
      <c r="AX76" s="257"/>
      <c r="AY76" s="257"/>
      <c r="AZ76" s="257"/>
    </row>
    <row r="77" spans="2:52" ht="18" x14ac:dyDescent="0.2">
      <c r="K77" s="624"/>
      <c r="L77" s="624"/>
      <c r="O77" s="623"/>
      <c r="P77" s="623"/>
      <c r="Q77" s="623"/>
      <c r="R77" s="623"/>
      <c r="S77" s="623"/>
      <c r="T77" s="623"/>
      <c r="U77" s="623"/>
      <c r="V77" s="623"/>
      <c r="Y77" s="629" t="s">
        <v>1304</v>
      </c>
      <c r="Z77" s="629"/>
      <c r="AA77" s="629"/>
      <c r="AB77" s="629"/>
      <c r="AC77" s="629"/>
      <c r="AD77" s="629"/>
      <c r="AE77" s="629"/>
      <c r="AF77" s="629"/>
      <c r="AG77" s="629"/>
      <c r="AH77" s="629"/>
      <c r="AI77" s="629"/>
      <c r="AJ77" s="629"/>
      <c r="AK77" s="629"/>
      <c r="AL77" s="629"/>
      <c r="AM77" s="629"/>
      <c r="AN77" s="629"/>
      <c r="AP77" s="262" t="s">
        <v>1314</v>
      </c>
      <c r="AR77" s="258"/>
      <c r="AS77" s="258"/>
      <c r="AT77" s="258"/>
      <c r="AU77" s="258"/>
      <c r="AV77" s="258"/>
      <c r="AW77" s="258"/>
      <c r="AX77" s="257"/>
      <c r="AY77" s="257"/>
      <c r="AZ77" s="257"/>
    </row>
    <row r="78" spans="2:52" ht="18" x14ac:dyDescent="0.2">
      <c r="K78" s="624"/>
      <c r="L78" s="624"/>
      <c r="O78" s="623"/>
      <c r="P78" s="623"/>
      <c r="Q78" s="623"/>
      <c r="R78" s="623"/>
      <c r="S78" s="623"/>
      <c r="T78" s="623"/>
      <c r="U78" s="623"/>
      <c r="V78" s="623"/>
      <c r="Y78" s="629" t="s">
        <v>1305</v>
      </c>
      <c r="Z78" s="629"/>
      <c r="AA78" s="629"/>
      <c r="AB78" s="629"/>
      <c r="AC78" s="629"/>
      <c r="AD78" s="629"/>
      <c r="AE78" s="629"/>
      <c r="AF78" s="629"/>
      <c r="AG78" s="629"/>
      <c r="AH78" s="629"/>
      <c r="AI78" s="629"/>
      <c r="AJ78" s="629"/>
      <c r="AK78" s="629"/>
      <c r="AL78" s="629"/>
      <c r="AM78" s="629"/>
      <c r="AN78" s="629"/>
      <c r="AP78" s="625" t="s">
        <v>1306</v>
      </c>
      <c r="AQ78" s="625"/>
      <c r="AR78" s="625"/>
      <c r="AS78" s="625"/>
      <c r="AT78" s="625"/>
      <c r="AU78" s="625"/>
      <c r="AV78" s="625"/>
      <c r="AW78" s="625"/>
      <c r="AX78" s="625"/>
      <c r="AY78" s="625"/>
      <c r="AZ78" s="625"/>
    </row>
    <row r="79" spans="2:52" x14ac:dyDescent="0.2">
      <c r="O79" s="623"/>
      <c r="P79" s="623"/>
      <c r="Q79" s="623"/>
      <c r="R79" s="623"/>
      <c r="S79" s="623"/>
      <c r="T79" s="623"/>
      <c r="U79" s="623"/>
      <c r="V79" s="623"/>
      <c r="Y79" s="620" t="s">
        <v>1206</v>
      </c>
      <c r="Z79" s="620"/>
      <c r="AA79" s="620"/>
      <c r="AB79" s="620"/>
      <c r="AC79" s="620"/>
      <c r="AD79" s="620"/>
      <c r="AE79" s="620"/>
      <c r="AF79" s="620"/>
      <c r="AG79" s="620"/>
      <c r="AH79" s="620"/>
      <c r="AI79" s="620"/>
      <c r="AJ79" s="620"/>
      <c r="AK79" s="620"/>
      <c r="AL79" s="620"/>
      <c r="AM79" s="620"/>
      <c r="AN79" s="620"/>
      <c r="AP79" s="625"/>
      <c r="AQ79" s="625"/>
      <c r="AR79" s="625"/>
      <c r="AS79" s="625"/>
      <c r="AT79" s="625"/>
      <c r="AU79" s="625"/>
      <c r="AV79" s="625"/>
      <c r="AW79" s="625"/>
      <c r="AX79" s="625"/>
      <c r="AY79" s="625"/>
      <c r="AZ79" s="625"/>
    </row>
    <row r="80" spans="2:52" x14ac:dyDescent="0.2">
      <c r="O80" s="623"/>
      <c r="P80" s="623"/>
      <c r="Q80" s="623"/>
      <c r="R80" s="623"/>
      <c r="S80" s="623"/>
      <c r="T80" s="623"/>
      <c r="U80" s="623"/>
      <c r="V80" s="623"/>
      <c r="Y80" s="620"/>
      <c r="Z80" s="620"/>
      <c r="AA80" s="620"/>
      <c r="AB80" s="620"/>
      <c r="AC80" s="620"/>
      <c r="AD80" s="620"/>
      <c r="AE80" s="620"/>
      <c r="AF80" s="620"/>
      <c r="AG80" s="620"/>
      <c r="AH80" s="620"/>
      <c r="AI80" s="620"/>
      <c r="AJ80" s="620"/>
      <c r="AK80" s="620"/>
      <c r="AL80" s="620"/>
      <c r="AM80" s="620"/>
      <c r="AN80" s="620"/>
      <c r="AP80" s="625"/>
      <c r="AQ80" s="625"/>
      <c r="AR80" s="625"/>
      <c r="AS80" s="625"/>
      <c r="AT80" s="625"/>
      <c r="AU80" s="625"/>
      <c r="AV80" s="625"/>
      <c r="AW80" s="625"/>
      <c r="AX80" s="625"/>
      <c r="AY80" s="625"/>
      <c r="AZ80" s="625"/>
    </row>
    <row r="81" spans="15:52" x14ac:dyDescent="0.2">
      <c r="O81" s="623"/>
      <c r="P81" s="623"/>
      <c r="Q81" s="623"/>
      <c r="R81" s="623"/>
      <c r="S81" s="623"/>
      <c r="T81" s="623"/>
      <c r="U81" s="623"/>
      <c r="V81" s="623"/>
      <c r="Y81" s="619" t="s">
        <v>1307</v>
      </c>
      <c r="Z81" s="619"/>
      <c r="AA81" s="619"/>
      <c r="AB81" s="619"/>
      <c r="AC81" s="619"/>
      <c r="AD81" s="619"/>
      <c r="AE81" s="619"/>
      <c r="AF81" s="619"/>
      <c r="AG81" s="619"/>
      <c r="AH81" s="619"/>
      <c r="AI81" s="619"/>
      <c r="AJ81" s="619"/>
      <c r="AK81" s="619"/>
      <c r="AL81" s="619"/>
      <c r="AM81" s="619"/>
      <c r="AN81" s="619"/>
      <c r="AP81" s="625"/>
      <c r="AQ81" s="625"/>
      <c r="AR81" s="625"/>
      <c r="AS81" s="625"/>
      <c r="AT81" s="625"/>
      <c r="AU81" s="625"/>
      <c r="AV81" s="625"/>
      <c r="AW81" s="625"/>
      <c r="AX81" s="625"/>
      <c r="AY81" s="625"/>
      <c r="AZ81" s="625"/>
    </row>
    <row r="82" spans="15:52" x14ac:dyDescent="0.2">
      <c r="Y82" s="619"/>
      <c r="Z82" s="619"/>
      <c r="AA82" s="619"/>
      <c r="AB82" s="619"/>
      <c r="AC82" s="619"/>
      <c r="AD82" s="619"/>
      <c r="AE82" s="619"/>
      <c r="AF82" s="619"/>
      <c r="AG82" s="619"/>
      <c r="AH82" s="619"/>
      <c r="AI82" s="619"/>
      <c r="AJ82" s="619"/>
      <c r="AK82" s="619"/>
      <c r="AL82" s="619"/>
      <c r="AM82" s="619"/>
      <c r="AN82" s="619"/>
      <c r="AP82" s="625"/>
      <c r="AQ82" s="625"/>
      <c r="AR82" s="625"/>
      <c r="AS82" s="625"/>
      <c r="AT82" s="625"/>
      <c r="AU82" s="625"/>
      <c r="AV82" s="625"/>
      <c r="AW82" s="625"/>
      <c r="AX82" s="625"/>
      <c r="AY82" s="625"/>
      <c r="AZ82" s="625"/>
    </row>
    <row r="83" spans="15:52" x14ac:dyDescent="0.2">
      <c r="Y83" s="619"/>
      <c r="Z83" s="619"/>
      <c r="AA83" s="619"/>
      <c r="AB83" s="619"/>
      <c r="AC83" s="619"/>
      <c r="AD83" s="619"/>
      <c r="AE83" s="619"/>
      <c r="AF83" s="619"/>
      <c r="AG83" s="619"/>
      <c r="AH83" s="619"/>
      <c r="AI83" s="619"/>
      <c r="AJ83" s="619"/>
      <c r="AK83" s="619"/>
      <c r="AL83" s="619"/>
      <c r="AM83" s="619"/>
      <c r="AN83" s="619"/>
      <c r="AP83" s="625"/>
      <c r="AQ83" s="625"/>
      <c r="AR83" s="625"/>
      <c r="AS83" s="625"/>
      <c r="AT83" s="625"/>
      <c r="AU83" s="625"/>
      <c r="AV83" s="625"/>
      <c r="AW83" s="625"/>
      <c r="AX83" s="625"/>
      <c r="AY83" s="625"/>
      <c r="AZ83" s="625"/>
    </row>
    <row r="84" spans="15:52" x14ac:dyDescent="0.2">
      <c r="Y84" s="619"/>
      <c r="Z84" s="619"/>
      <c r="AA84" s="619"/>
      <c r="AB84" s="619"/>
      <c r="AC84" s="619"/>
      <c r="AD84" s="619"/>
      <c r="AE84" s="619"/>
      <c r="AF84" s="619"/>
      <c r="AG84" s="619"/>
      <c r="AH84" s="619"/>
      <c r="AI84" s="619"/>
      <c r="AJ84" s="619"/>
      <c r="AK84" s="619"/>
      <c r="AL84" s="619"/>
      <c r="AM84" s="619"/>
      <c r="AN84" s="619"/>
      <c r="AP84" s="625" t="s">
        <v>1308</v>
      </c>
      <c r="AQ84" s="625"/>
      <c r="AR84" s="625"/>
      <c r="AS84" s="625"/>
      <c r="AT84" s="625"/>
      <c r="AU84" s="625"/>
      <c r="AV84" s="625"/>
      <c r="AW84" s="625"/>
      <c r="AX84" s="625"/>
      <c r="AY84" s="625"/>
      <c r="AZ84" s="625"/>
    </row>
    <row r="85" spans="15:52" x14ac:dyDescent="0.2">
      <c r="Y85" s="619"/>
      <c r="Z85" s="619"/>
      <c r="AA85" s="619"/>
      <c r="AB85" s="619"/>
      <c r="AC85" s="619"/>
      <c r="AD85" s="619"/>
      <c r="AE85" s="619"/>
      <c r="AF85" s="619"/>
      <c r="AG85" s="619"/>
      <c r="AH85" s="619"/>
      <c r="AI85" s="619"/>
      <c r="AJ85" s="619"/>
      <c r="AK85" s="619"/>
      <c r="AL85" s="619"/>
      <c r="AM85" s="619"/>
      <c r="AN85" s="619"/>
      <c r="AP85" s="625"/>
      <c r="AQ85" s="625"/>
      <c r="AR85" s="625"/>
      <c r="AS85" s="625"/>
      <c r="AT85" s="625"/>
      <c r="AU85" s="625"/>
      <c r="AV85" s="625"/>
      <c r="AW85" s="625"/>
      <c r="AX85" s="625"/>
      <c r="AY85" s="625"/>
      <c r="AZ85" s="625"/>
    </row>
    <row r="86" spans="15:52" x14ac:dyDescent="0.2">
      <c r="Y86" s="619"/>
      <c r="Z86" s="619"/>
      <c r="AA86" s="619"/>
      <c r="AB86" s="619"/>
      <c r="AC86" s="619"/>
      <c r="AD86" s="619"/>
      <c r="AE86" s="619"/>
      <c r="AF86" s="619"/>
      <c r="AG86" s="619"/>
      <c r="AH86" s="619"/>
      <c r="AI86" s="619"/>
      <c r="AJ86" s="619"/>
      <c r="AK86" s="619"/>
      <c r="AL86" s="619"/>
      <c r="AM86" s="619"/>
      <c r="AN86" s="619"/>
    </row>
    <row r="87" spans="15:52" x14ac:dyDescent="0.2">
      <c r="Y87" s="619"/>
      <c r="Z87" s="619"/>
      <c r="AA87" s="619"/>
      <c r="AB87" s="619"/>
      <c r="AC87" s="619"/>
      <c r="AD87" s="619"/>
      <c r="AE87" s="619"/>
      <c r="AF87" s="619"/>
      <c r="AG87" s="619"/>
      <c r="AH87" s="619"/>
      <c r="AI87" s="619"/>
      <c r="AJ87" s="619"/>
      <c r="AK87" s="619"/>
      <c r="AL87" s="619"/>
      <c r="AM87" s="619"/>
      <c r="AN87" s="619"/>
    </row>
    <row r="88" spans="15:52" x14ac:dyDescent="0.2">
      <c r="Y88" s="619"/>
      <c r="Z88" s="619"/>
      <c r="AA88" s="619"/>
      <c r="AB88" s="619"/>
      <c r="AC88" s="619"/>
      <c r="AD88" s="619"/>
      <c r="AE88" s="619"/>
      <c r="AF88" s="619"/>
      <c r="AG88" s="619"/>
      <c r="AH88" s="619"/>
      <c r="AI88" s="619"/>
      <c r="AJ88" s="619"/>
      <c r="AK88" s="619"/>
      <c r="AL88" s="619"/>
      <c r="AM88" s="619"/>
      <c r="AN88" s="619"/>
    </row>
    <row r="89" spans="15:52" ht="15" customHeight="1" x14ac:dyDescent="0.2"/>
  </sheetData>
  <mergeCells count="58">
    <mergeCell ref="D3:F3"/>
    <mergeCell ref="K3:M3"/>
    <mergeCell ref="AP4:AZ8"/>
    <mergeCell ref="AP67:AZ71"/>
    <mergeCell ref="AF3:AI3"/>
    <mergeCell ref="AJ3:AK3"/>
    <mergeCell ref="Z9:AA9"/>
    <mergeCell ref="AB9:AC9"/>
    <mergeCell ref="AD9:AE9"/>
    <mergeCell ref="AF9:AG9"/>
    <mergeCell ref="AH9:AI9"/>
    <mergeCell ref="AJ9:AK9"/>
    <mergeCell ref="Z3:AA3"/>
    <mergeCell ref="AB3:AE3"/>
    <mergeCell ref="X4:AN8"/>
    <mergeCell ref="AR10:AV10"/>
    <mergeCell ref="AP78:AZ83"/>
    <mergeCell ref="D9:F9"/>
    <mergeCell ref="AP84:AZ85"/>
    <mergeCell ref="K64:M65"/>
    <mergeCell ref="K66:M67"/>
    <mergeCell ref="K68:M73"/>
    <mergeCell ref="O65:V66"/>
    <mergeCell ref="O67:V67"/>
    <mergeCell ref="O68:V71"/>
    <mergeCell ref="O72:V72"/>
    <mergeCell ref="Y75:AN76"/>
    <mergeCell ref="Y77:AN77"/>
    <mergeCell ref="Y78:AN78"/>
    <mergeCell ref="AF10:AI10"/>
    <mergeCell ref="AJ10:AK10"/>
    <mergeCell ref="AR9:AY9"/>
    <mergeCell ref="AD11:AE11"/>
    <mergeCell ref="AF11:AG11"/>
    <mergeCell ref="AH11:AI11"/>
    <mergeCell ref="K12:M12"/>
    <mergeCell ref="Y81:AN88"/>
    <mergeCell ref="Y79:AN80"/>
    <mergeCell ref="Y67:AN73"/>
    <mergeCell ref="Y74:AN74"/>
    <mergeCell ref="O74:V81"/>
    <mergeCell ref="K75:L78"/>
    <mergeCell ref="D64:D68"/>
    <mergeCell ref="E64:E68"/>
    <mergeCell ref="BD9:BD12"/>
    <mergeCell ref="BE9:BE12"/>
    <mergeCell ref="D10:F10"/>
    <mergeCell ref="O10:V10"/>
    <mergeCell ref="AR11:AV11"/>
    <mergeCell ref="AW11:AY11"/>
    <mergeCell ref="H10:I10"/>
    <mergeCell ref="K10:M10"/>
    <mergeCell ref="Z10:AA10"/>
    <mergeCell ref="AB10:AE10"/>
    <mergeCell ref="AW10:AY10"/>
    <mergeCell ref="AJ11:AK11"/>
    <mergeCell ref="Z11:AA11"/>
    <mergeCell ref="AB11:AC11"/>
  </mergeCells>
  <printOptions horizontalCentered="1"/>
  <pageMargins left="0.6" right="0.6" top="1" bottom="0.5" header="0.5" footer="0.5"/>
  <pageSetup scale="5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66"/>
  <sheetViews>
    <sheetView zoomScaleNormal="100" workbookViewId="0"/>
  </sheetViews>
  <sheetFormatPr defaultRowHeight="15" x14ac:dyDescent="0.2"/>
  <cols>
    <col min="1" max="1" width="9.140625" style="396"/>
    <col min="2" max="2" width="20.85546875" style="548" customWidth="1"/>
    <col min="3" max="3" width="9.140625" style="542"/>
    <col min="4" max="4" width="27" style="171" customWidth="1"/>
    <col min="5" max="5" width="31.28515625" style="171" customWidth="1"/>
    <col min="6" max="15" width="9.140625" style="171"/>
    <col min="16" max="16" width="9.140625" style="549"/>
    <col min="17" max="17" width="12.42578125" style="550" customWidth="1"/>
    <col min="18" max="18" width="11.28515625" style="550" bestFit="1" customWidth="1"/>
    <col min="19" max="19" width="12.42578125" style="550" customWidth="1"/>
    <col min="20" max="20" width="11.28515625" style="550" bestFit="1" customWidth="1"/>
    <col min="21" max="22" width="12.5703125" style="550" customWidth="1"/>
    <col min="23" max="16384" width="9.140625" style="394"/>
  </cols>
  <sheetData>
    <row r="1" spans="1:23" s="385" customFormat="1" ht="15.75" customHeight="1" x14ac:dyDescent="0.25">
      <c r="A1" s="385" t="s">
        <v>1361</v>
      </c>
      <c r="B1" s="388"/>
      <c r="C1" s="532"/>
      <c r="D1" s="533"/>
      <c r="E1" s="533"/>
      <c r="F1" s="533"/>
      <c r="G1" s="533"/>
      <c r="H1" s="533"/>
      <c r="I1" s="533"/>
      <c r="J1" s="533"/>
      <c r="K1" s="533"/>
      <c r="L1" s="533"/>
      <c r="M1" s="533"/>
      <c r="N1" s="533"/>
      <c r="O1" s="533"/>
      <c r="P1" s="534"/>
      <c r="Q1" s="535"/>
      <c r="R1" s="535"/>
      <c r="S1" s="535"/>
      <c r="T1" s="535"/>
      <c r="U1" s="535"/>
      <c r="V1" s="535"/>
    </row>
    <row r="2" spans="1:23" s="385" customFormat="1" ht="15.75" x14ac:dyDescent="0.25">
      <c r="A2" s="386"/>
      <c r="B2" s="388"/>
      <c r="C2" s="532"/>
      <c r="D2" s="533"/>
      <c r="E2" s="533"/>
      <c r="F2" s="533"/>
      <c r="G2" s="533"/>
      <c r="H2" s="533"/>
      <c r="I2" s="533"/>
      <c r="J2" s="533"/>
      <c r="K2" s="533"/>
      <c r="L2" s="533"/>
      <c r="M2" s="533"/>
      <c r="N2" s="533"/>
      <c r="O2" s="533"/>
      <c r="P2" s="534"/>
      <c r="Q2" s="536"/>
      <c r="R2" s="536"/>
      <c r="S2" s="536"/>
      <c r="T2" s="536"/>
      <c r="U2" s="536"/>
      <c r="V2" s="536"/>
      <c r="W2" s="534"/>
    </row>
    <row r="3" spans="1:23" s="385" customFormat="1" ht="45" customHeight="1" x14ac:dyDescent="0.25">
      <c r="A3" s="386"/>
      <c r="B3" s="388"/>
      <c r="C3" s="532"/>
      <c r="D3" s="637" t="s">
        <v>1248</v>
      </c>
      <c r="E3" s="637"/>
      <c r="F3" s="637"/>
      <c r="G3" s="637"/>
      <c r="H3" s="637"/>
      <c r="I3" s="637"/>
      <c r="J3" s="637"/>
      <c r="K3" s="637"/>
      <c r="L3" s="637"/>
      <c r="M3" s="637"/>
      <c r="N3" s="637"/>
      <c r="O3" s="637"/>
      <c r="P3" s="534"/>
      <c r="Q3" s="636" t="s">
        <v>1277</v>
      </c>
      <c r="R3" s="636"/>
      <c r="S3" s="636" t="s">
        <v>1277</v>
      </c>
      <c r="T3" s="636"/>
      <c r="U3" s="534" t="s">
        <v>1278</v>
      </c>
      <c r="V3" s="534" t="s">
        <v>1276</v>
      </c>
      <c r="W3" s="534"/>
    </row>
    <row r="4" spans="1:23" s="385" customFormat="1" ht="15.75" x14ac:dyDescent="0.25">
      <c r="A4" s="386"/>
      <c r="B4" s="388"/>
      <c r="C4" s="532"/>
      <c r="P4" s="534"/>
      <c r="Q4" s="514"/>
      <c r="R4" s="514"/>
      <c r="S4" s="514"/>
      <c r="T4" s="514"/>
      <c r="U4" s="514"/>
      <c r="V4" s="535"/>
    </row>
    <row r="5" spans="1:23" s="537" customFormat="1" ht="45" customHeight="1" x14ac:dyDescent="0.25">
      <c r="A5" s="174" t="s">
        <v>162</v>
      </c>
      <c r="B5" s="173" t="s">
        <v>161</v>
      </c>
      <c r="D5" s="538" t="s">
        <v>163</v>
      </c>
      <c r="E5" s="538" t="s">
        <v>164</v>
      </c>
      <c r="F5" s="538" t="s">
        <v>165</v>
      </c>
      <c r="G5" s="538" t="s">
        <v>166</v>
      </c>
      <c r="H5" s="538" t="s">
        <v>167</v>
      </c>
      <c r="I5" s="538" t="s">
        <v>168</v>
      </c>
      <c r="J5" s="538" t="s">
        <v>169</v>
      </c>
      <c r="K5" s="538" t="s">
        <v>170</v>
      </c>
      <c r="L5" s="538" t="s">
        <v>171</v>
      </c>
      <c r="M5" s="538" t="s">
        <v>172</v>
      </c>
      <c r="N5" s="538" t="s">
        <v>173</v>
      </c>
      <c r="O5" s="538" t="s">
        <v>174</v>
      </c>
      <c r="Q5" s="539" t="s">
        <v>1344</v>
      </c>
      <c r="R5" s="539" t="s">
        <v>1346</v>
      </c>
      <c r="S5" s="540" t="s">
        <v>1344</v>
      </c>
      <c r="T5" s="540" t="s">
        <v>1346</v>
      </c>
      <c r="U5" s="539"/>
      <c r="V5" s="541"/>
    </row>
    <row r="6" spans="1:23" x14ac:dyDescent="0.2">
      <c r="A6" s="146">
        <v>1</v>
      </c>
      <c r="B6" s="145" t="s">
        <v>39</v>
      </c>
      <c r="D6" s="543" t="s">
        <v>175</v>
      </c>
      <c r="E6" s="543" t="s">
        <v>176</v>
      </c>
      <c r="F6" s="171" t="s">
        <v>177</v>
      </c>
      <c r="G6" s="171" t="s">
        <v>177</v>
      </c>
      <c r="H6" s="171" t="s">
        <v>177</v>
      </c>
      <c r="I6" s="171" t="s">
        <v>177</v>
      </c>
      <c r="J6" s="171" t="s">
        <v>177</v>
      </c>
      <c r="K6" s="171" t="s">
        <v>177</v>
      </c>
      <c r="L6" s="171" t="s">
        <v>177</v>
      </c>
      <c r="M6" s="171" t="s">
        <v>177</v>
      </c>
      <c r="N6" s="171" t="s">
        <v>177</v>
      </c>
      <c r="O6" s="171" t="s">
        <v>177</v>
      </c>
      <c r="P6" s="544"/>
      <c r="Q6" s="545">
        <v>7</v>
      </c>
      <c r="R6" s="545">
        <v>1</v>
      </c>
      <c r="S6" s="545">
        <v>7</v>
      </c>
      <c r="T6" s="545">
        <v>0</v>
      </c>
      <c r="U6" s="329">
        <v>3</v>
      </c>
      <c r="V6" s="366">
        <v>6</v>
      </c>
    </row>
    <row r="7" spans="1:23" x14ac:dyDescent="0.2">
      <c r="A7" s="146">
        <v>2</v>
      </c>
      <c r="B7" s="145" t="s">
        <v>41</v>
      </c>
      <c r="D7" s="546" t="s">
        <v>178</v>
      </c>
      <c r="E7" s="543" t="s">
        <v>175</v>
      </c>
      <c r="F7" s="171" t="s">
        <v>177</v>
      </c>
      <c r="G7" s="171" t="s">
        <v>177</v>
      </c>
      <c r="H7" s="171" t="s">
        <v>179</v>
      </c>
      <c r="I7" s="171" t="s">
        <v>177</v>
      </c>
      <c r="J7" s="171" t="s">
        <v>177</v>
      </c>
      <c r="K7" s="171" t="s">
        <v>177</v>
      </c>
      <c r="L7" s="171" t="s">
        <v>177</v>
      </c>
      <c r="M7" s="171" t="s">
        <v>177</v>
      </c>
      <c r="N7" s="171" t="s">
        <v>177</v>
      </c>
      <c r="O7" s="171" t="s">
        <v>180</v>
      </c>
      <c r="P7" s="544"/>
      <c r="Q7" s="545">
        <v>7</v>
      </c>
      <c r="R7" s="545">
        <v>1</v>
      </c>
      <c r="S7" s="545">
        <v>8</v>
      </c>
      <c r="T7" s="545">
        <v>1.4142135623730951</v>
      </c>
      <c r="U7" s="329">
        <v>3</v>
      </c>
      <c r="V7" s="366">
        <v>6</v>
      </c>
    </row>
    <row r="8" spans="1:23" x14ac:dyDescent="0.2">
      <c r="A8" s="146">
        <v>3</v>
      </c>
      <c r="B8" s="145" t="s">
        <v>42</v>
      </c>
      <c r="D8" s="543" t="s">
        <v>175</v>
      </c>
      <c r="E8" s="543" t="s">
        <v>181</v>
      </c>
      <c r="F8" s="171" t="s">
        <v>177</v>
      </c>
      <c r="G8" s="171" t="s">
        <v>177</v>
      </c>
      <c r="H8" s="171" t="s">
        <v>177</v>
      </c>
      <c r="I8" s="171" t="s">
        <v>177</v>
      </c>
      <c r="J8" s="171" t="s">
        <v>177</v>
      </c>
      <c r="K8" s="171" t="s">
        <v>177</v>
      </c>
      <c r="L8" s="171" t="s">
        <v>177</v>
      </c>
      <c r="M8" s="171" t="s">
        <v>177</v>
      </c>
      <c r="N8" s="171" t="s">
        <v>177</v>
      </c>
      <c r="O8" s="171" t="s">
        <v>177</v>
      </c>
      <c r="P8" s="544"/>
      <c r="Q8" s="545">
        <v>9</v>
      </c>
      <c r="R8" s="545">
        <v>0</v>
      </c>
      <c r="S8" s="545">
        <v>9</v>
      </c>
      <c r="T8" s="545">
        <v>0</v>
      </c>
      <c r="U8" s="329">
        <v>9</v>
      </c>
      <c r="V8" s="366">
        <v>7</v>
      </c>
    </row>
    <row r="9" spans="1:23" x14ac:dyDescent="0.2">
      <c r="A9" s="146">
        <v>4</v>
      </c>
      <c r="B9" s="145" t="s">
        <v>43</v>
      </c>
      <c r="D9" s="546" t="s">
        <v>182</v>
      </c>
      <c r="E9" s="546" t="s">
        <v>183</v>
      </c>
      <c r="F9" s="171" t="s">
        <v>177</v>
      </c>
      <c r="G9" s="171" t="s">
        <v>177</v>
      </c>
      <c r="H9" s="171" t="s">
        <v>184</v>
      </c>
      <c r="I9" s="171" t="s">
        <v>184</v>
      </c>
      <c r="J9" s="171" t="s">
        <v>177</v>
      </c>
      <c r="K9" s="171" t="s">
        <v>184</v>
      </c>
      <c r="L9" s="171" t="s">
        <v>184</v>
      </c>
      <c r="M9" s="171" t="s">
        <v>177</v>
      </c>
      <c r="N9" s="171" t="s">
        <v>177</v>
      </c>
      <c r="O9" s="171" t="s">
        <v>184</v>
      </c>
      <c r="P9" s="544"/>
      <c r="Q9" s="545">
        <v>7.333333333333333</v>
      </c>
      <c r="R9" s="545">
        <v>0.57735026918962584</v>
      </c>
      <c r="S9" s="545">
        <v>9</v>
      </c>
      <c r="T9" s="545">
        <v>0</v>
      </c>
      <c r="U9" s="329">
        <v>8</v>
      </c>
      <c r="V9" s="366">
        <v>9</v>
      </c>
    </row>
    <row r="10" spans="1:23" x14ac:dyDescent="0.2">
      <c r="A10" s="146">
        <v>5</v>
      </c>
      <c r="B10" s="148" t="s">
        <v>69</v>
      </c>
      <c r="D10" s="165" t="s">
        <v>175</v>
      </c>
      <c r="E10" s="165" t="s">
        <v>185</v>
      </c>
      <c r="F10" s="171" t="s">
        <v>186</v>
      </c>
      <c r="G10" s="171" t="s">
        <v>187</v>
      </c>
      <c r="H10" s="171" t="s">
        <v>188</v>
      </c>
      <c r="I10" s="171" t="s">
        <v>189</v>
      </c>
      <c r="J10" s="171" t="s">
        <v>190</v>
      </c>
      <c r="K10" s="171" t="s">
        <v>177</v>
      </c>
      <c r="L10" s="171" t="s">
        <v>177</v>
      </c>
      <c r="M10" s="171" t="s">
        <v>177</v>
      </c>
      <c r="N10" s="171" t="s">
        <v>191</v>
      </c>
      <c r="O10" s="171" t="s">
        <v>187</v>
      </c>
      <c r="P10" s="544"/>
      <c r="Q10" s="545">
        <v>3</v>
      </c>
      <c r="R10" s="545">
        <v>1</v>
      </c>
      <c r="S10" s="545">
        <v>2.5</v>
      </c>
      <c r="T10" s="545">
        <v>0.70710678118654757</v>
      </c>
      <c r="U10" s="329">
        <v>3</v>
      </c>
      <c r="V10" s="366">
        <v>1</v>
      </c>
    </row>
    <row r="11" spans="1:23" x14ac:dyDescent="0.2">
      <c r="A11" s="146">
        <v>6</v>
      </c>
      <c r="B11" s="148" t="s">
        <v>72</v>
      </c>
      <c r="D11" s="166" t="s">
        <v>192</v>
      </c>
      <c r="E11" s="166" t="s">
        <v>193</v>
      </c>
      <c r="F11" s="171" t="s">
        <v>194</v>
      </c>
      <c r="G11" s="171" t="s">
        <v>195</v>
      </c>
      <c r="H11" s="171" t="s">
        <v>196</v>
      </c>
      <c r="I11" s="171" t="s">
        <v>197</v>
      </c>
      <c r="J11" s="171" t="s">
        <v>198</v>
      </c>
      <c r="K11" s="171" t="s">
        <v>199</v>
      </c>
      <c r="L11" s="171" t="s">
        <v>198</v>
      </c>
      <c r="M11" s="171" t="s">
        <v>200</v>
      </c>
      <c r="N11" s="171" t="s">
        <v>197</v>
      </c>
      <c r="O11" s="171" t="s">
        <v>184</v>
      </c>
      <c r="P11" s="544"/>
      <c r="Q11" s="545">
        <v>5.666666666666667</v>
      </c>
      <c r="R11" s="545">
        <v>0.57735026918962584</v>
      </c>
      <c r="S11" s="545">
        <v>9</v>
      </c>
      <c r="T11" s="545">
        <v>0</v>
      </c>
      <c r="U11" s="329">
        <v>8</v>
      </c>
      <c r="V11" s="366">
        <v>7</v>
      </c>
    </row>
    <row r="12" spans="1:23" x14ac:dyDescent="0.2">
      <c r="A12" s="146">
        <v>7</v>
      </c>
      <c r="B12" s="148" t="s">
        <v>46</v>
      </c>
      <c r="D12" s="166" t="s">
        <v>201</v>
      </c>
      <c r="E12" s="166" t="s">
        <v>202</v>
      </c>
      <c r="F12" s="171" t="s">
        <v>203</v>
      </c>
      <c r="G12" s="171" t="s">
        <v>184</v>
      </c>
      <c r="H12" s="171" t="s">
        <v>184</v>
      </c>
      <c r="I12" s="171" t="s">
        <v>195</v>
      </c>
      <c r="J12" s="171" t="s">
        <v>204</v>
      </c>
      <c r="K12" s="171" t="s">
        <v>203</v>
      </c>
      <c r="L12" s="171" t="s">
        <v>179</v>
      </c>
      <c r="M12" s="171" t="s">
        <v>177</v>
      </c>
      <c r="N12" s="171" t="s">
        <v>177</v>
      </c>
      <c r="O12" s="171" t="s">
        <v>184</v>
      </c>
      <c r="P12" s="544"/>
      <c r="Q12" s="545">
        <v>3</v>
      </c>
      <c r="R12" s="545">
        <v>1</v>
      </c>
      <c r="S12" s="545">
        <v>7.5</v>
      </c>
      <c r="T12" s="545">
        <v>0.70710678118654757</v>
      </c>
      <c r="U12" s="329">
        <v>9</v>
      </c>
      <c r="V12" s="366">
        <v>5</v>
      </c>
    </row>
    <row r="13" spans="1:23" x14ac:dyDescent="0.2">
      <c r="A13" s="146">
        <v>8</v>
      </c>
      <c r="B13" s="148" t="s">
        <v>74</v>
      </c>
      <c r="D13" s="166" t="s">
        <v>205</v>
      </c>
      <c r="E13" s="166" t="s">
        <v>206</v>
      </c>
      <c r="F13" s="171" t="s">
        <v>207</v>
      </c>
      <c r="G13" s="171" t="s">
        <v>184</v>
      </c>
      <c r="H13" s="171" t="s">
        <v>208</v>
      </c>
      <c r="I13" s="171" t="s">
        <v>197</v>
      </c>
      <c r="J13" s="171" t="s">
        <v>197</v>
      </c>
      <c r="K13" s="171" t="s">
        <v>209</v>
      </c>
      <c r="L13" s="171" t="s">
        <v>198</v>
      </c>
      <c r="M13" s="171" t="s">
        <v>184</v>
      </c>
      <c r="N13" s="171" t="s">
        <v>198</v>
      </c>
      <c r="O13" s="171" t="s">
        <v>184</v>
      </c>
      <c r="P13" s="544"/>
      <c r="Q13" s="545">
        <v>4.333333333333333</v>
      </c>
      <c r="R13" s="545">
        <v>1.5275252316519463</v>
      </c>
      <c r="S13" s="545">
        <v>7</v>
      </c>
      <c r="T13" s="545">
        <v>0</v>
      </c>
      <c r="U13" s="329">
        <v>8</v>
      </c>
      <c r="V13" s="366">
        <v>5</v>
      </c>
    </row>
    <row r="14" spans="1:23" x14ac:dyDescent="0.2">
      <c r="A14" s="146">
        <v>9</v>
      </c>
      <c r="B14" s="148" t="s">
        <v>76</v>
      </c>
      <c r="D14" s="166" t="s">
        <v>205</v>
      </c>
      <c r="E14" s="166" t="s">
        <v>210</v>
      </c>
      <c r="F14" s="171" t="s">
        <v>209</v>
      </c>
      <c r="G14" s="171" t="s">
        <v>184</v>
      </c>
      <c r="H14" s="171" t="s">
        <v>177</v>
      </c>
      <c r="I14" s="171" t="s">
        <v>197</v>
      </c>
      <c r="J14" s="171" t="s">
        <v>197</v>
      </c>
      <c r="K14" s="171" t="s">
        <v>207</v>
      </c>
      <c r="L14" s="171" t="s">
        <v>211</v>
      </c>
      <c r="M14" s="171" t="s">
        <v>195</v>
      </c>
      <c r="N14" s="171" t="s">
        <v>198</v>
      </c>
      <c r="O14" s="171" t="s">
        <v>198</v>
      </c>
      <c r="P14" s="544"/>
      <c r="Q14" s="545">
        <v>1</v>
      </c>
      <c r="R14" s="545">
        <v>0</v>
      </c>
      <c r="S14" s="545">
        <v>2.5</v>
      </c>
      <c r="T14" s="545">
        <v>2.1213203435596424</v>
      </c>
      <c r="U14" s="329">
        <v>2</v>
      </c>
      <c r="V14" s="366">
        <v>0</v>
      </c>
    </row>
    <row r="15" spans="1:23" x14ac:dyDescent="0.2">
      <c r="A15" s="146">
        <v>10</v>
      </c>
      <c r="B15" s="148" t="s">
        <v>78</v>
      </c>
      <c r="D15" s="166" t="s">
        <v>212</v>
      </c>
      <c r="E15" s="166" t="s">
        <v>212</v>
      </c>
      <c r="F15" s="171" t="s">
        <v>184</v>
      </c>
      <c r="G15" s="171" t="s">
        <v>184</v>
      </c>
      <c r="H15" s="171" t="s">
        <v>184</v>
      </c>
      <c r="I15" s="171" t="s">
        <v>213</v>
      </c>
      <c r="J15" s="171" t="s">
        <v>177</v>
      </c>
      <c r="K15" s="171" t="s">
        <v>207</v>
      </c>
      <c r="L15" s="171" t="s">
        <v>177</v>
      </c>
      <c r="M15" s="171" t="s">
        <v>177</v>
      </c>
      <c r="N15" s="171" t="s">
        <v>184</v>
      </c>
      <c r="O15" s="171" t="s">
        <v>214</v>
      </c>
      <c r="P15" s="544"/>
      <c r="Q15" s="545">
        <v>6.333333333333333</v>
      </c>
      <c r="R15" s="545">
        <v>1.1547005383792526</v>
      </c>
      <c r="S15" s="545">
        <v>9</v>
      </c>
      <c r="T15" s="545">
        <v>0</v>
      </c>
      <c r="U15" s="329">
        <v>8</v>
      </c>
      <c r="V15" s="366">
        <v>8</v>
      </c>
    </row>
    <row r="16" spans="1:23" x14ac:dyDescent="0.2">
      <c r="A16" s="146">
        <v>11</v>
      </c>
      <c r="B16" s="148" t="s">
        <v>79</v>
      </c>
      <c r="D16" s="166" t="s">
        <v>215</v>
      </c>
      <c r="E16" s="166" t="s">
        <v>181</v>
      </c>
      <c r="F16" s="171" t="s">
        <v>179</v>
      </c>
      <c r="G16" s="171" t="s">
        <v>198</v>
      </c>
      <c r="H16" s="171" t="s">
        <v>198</v>
      </c>
      <c r="I16" s="171" t="s">
        <v>198</v>
      </c>
      <c r="J16" s="171" t="s">
        <v>197</v>
      </c>
      <c r="K16" s="171" t="s">
        <v>207</v>
      </c>
      <c r="L16" s="171" t="s">
        <v>177</v>
      </c>
      <c r="M16" s="171" t="s">
        <v>177</v>
      </c>
      <c r="N16" s="171" t="s">
        <v>198</v>
      </c>
      <c r="O16" s="171" t="s">
        <v>197</v>
      </c>
      <c r="P16" s="544"/>
      <c r="Q16" s="545">
        <v>6</v>
      </c>
      <c r="R16" s="545">
        <v>1</v>
      </c>
      <c r="S16" s="545">
        <v>9</v>
      </c>
      <c r="T16" s="545">
        <v>0</v>
      </c>
      <c r="U16" s="329">
        <v>3</v>
      </c>
      <c r="V16" s="366">
        <v>7</v>
      </c>
    </row>
    <row r="17" spans="1:22" x14ac:dyDescent="0.2">
      <c r="A17" s="146">
        <v>12</v>
      </c>
      <c r="B17" s="134" t="s">
        <v>52</v>
      </c>
      <c r="D17" s="168" t="s">
        <v>215</v>
      </c>
      <c r="E17" s="168" t="s">
        <v>206</v>
      </c>
      <c r="F17" s="171" t="s">
        <v>179</v>
      </c>
      <c r="G17" s="171" t="s">
        <v>184</v>
      </c>
      <c r="H17" s="171" t="s">
        <v>216</v>
      </c>
      <c r="I17" s="171" t="s">
        <v>184</v>
      </c>
      <c r="J17" s="171" t="s">
        <v>184</v>
      </c>
      <c r="K17" s="171" t="s">
        <v>217</v>
      </c>
      <c r="L17" s="171" t="s">
        <v>184</v>
      </c>
      <c r="M17" s="171" t="s">
        <v>180</v>
      </c>
      <c r="N17" s="171" t="s">
        <v>177</v>
      </c>
      <c r="O17" s="171" t="s">
        <v>179</v>
      </c>
      <c r="P17" s="544"/>
      <c r="Q17" s="545">
        <v>1.3333333333333333</v>
      </c>
      <c r="R17" s="545">
        <v>0.57735026918962584</v>
      </c>
      <c r="S17" s="545">
        <v>2.5</v>
      </c>
      <c r="T17" s="545">
        <v>2.1213203435596424</v>
      </c>
      <c r="U17" s="329">
        <v>2</v>
      </c>
      <c r="V17" s="366">
        <v>0</v>
      </c>
    </row>
    <row r="18" spans="1:22" x14ac:dyDescent="0.2">
      <c r="A18" s="146">
        <v>13</v>
      </c>
      <c r="B18" s="134" t="s">
        <v>54</v>
      </c>
      <c r="D18" s="168" t="s">
        <v>218</v>
      </c>
      <c r="E18" s="168" t="s">
        <v>219</v>
      </c>
      <c r="F18" s="171" t="s">
        <v>184</v>
      </c>
      <c r="G18" s="171" t="s">
        <v>184</v>
      </c>
      <c r="H18" s="171" t="s">
        <v>184</v>
      </c>
      <c r="I18" s="171" t="s">
        <v>184</v>
      </c>
      <c r="J18" s="171" t="s">
        <v>195</v>
      </c>
      <c r="K18" s="171" t="s">
        <v>203</v>
      </c>
      <c r="L18" s="171" t="s">
        <v>220</v>
      </c>
      <c r="M18" s="171" t="s">
        <v>221</v>
      </c>
      <c r="N18" s="171" t="s">
        <v>184</v>
      </c>
      <c r="O18" s="171" t="s">
        <v>184</v>
      </c>
      <c r="P18" s="544"/>
      <c r="Q18" s="545">
        <v>5.333333333333333</v>
      </c>
      <c r="R18" s="545">
        <v>1.1547005383792526</v>
      </c>
      <c r="S18" s="545">
        <v>7.5</v>
      </c>
      <c r="T18" s="545">
        <v>0.70710678118654757</v>
      </c>
      <c r="U18" s="329">
        <v>6</v>
      </c>
      <c r="V18" s="366">
        <v>0</v>
      </c>
    </row>
    <row r="19" spans="1:22" x14ac:dyDescent="0.2">
      <c r="A19" s="146">
        <v>14</v>
      </c>
      <c r="B19" s="134" t="s">
        <v>56</v>
      </c>
      <c r="D19" s="167" t="s">
        <v>175</v>
      </c>
      <c r="E19" s="167" t="s">
        <v>206</v>
      </c>
      <c r="F19" s="171" t="s">
        <v>187</v>
      </c>
      <c r="G19" s="171" t="s">
        <v>190</v>
      </c>
      <c r="H19" s="171" t="s">
        <v>188</v>
      </c>
      <c r="I19" s="171" t="s">
        <v>177</v>
      </c>
      <c r="J19" s="171" t="s">
        <v>204</v>
      </c>
      <c r="K19" s="171" t="s">
        <v>184</v>
      </c>
      <c r="L19" s="171" t="s">
        <v>222</v>
      </c>
      <c r="M19" s="171" t="s">
        <v>177</v>
      </c>
      <c r="N19" s="171" t="s">
        <v>177</v>
      </c>
      <c r="O19" s="171" t="s">
        <v>177</v>
      </c>
      <c r="P19" s="544"/>
      <c r="Q19" s="545">
        <v>2.3333333333333335</v>
      </c>
      <c r="R19" s="545">
        <v>0.57735026918962629</v>
      </c>
      <c r="S19" s="545">
        <v>6.5</v>
      </c>
      <c r="T19" s="545">
        <v>0.70710678118654757</v>
      </c>
      <c r="U19" s="329">
        <v>5</v>
      </c>
      <c r="V19" s="366">
        <v>6</v>
      </c>
    </row>
    <row r="20" spans="1:22" x14ac:dyDescent="0.2">
      <c r="A20" s="146">
        <v>15</v>
      </c>
      <c r="B20" s="149" t="s">
        <v>81</v>
      </c>
      <c r="D20" s="168" t="s">
        <v>223</v>
      </c>
      <c r="E20" s="168" t="s">
        <v>181</v>
      </c>
      <c r="F20" s="171" t="s">
        <v>203</v>
      </c>
      <c r="G20" s="171" t="s">
        <v>203</v>
      </c>
      <c r="H20" s="171" t="s">
        <v>184</v>
      </c>
      <c r="I20" s="171" t="s">
        <v>184</v>
      </c>
      <c r="J20" s="171" t="s">
        <v>184</v>
      </c>
      <c r="K20" s="171" t="s">
        <v>184</v>
      </c>
      <c r="L20" s="171" t="s">
        <v>224</v>
      </c>
      <c r="M20" s="171" t="s">
        <v>199</v>
      </c>
      <c r="N20" s="171" t="s">
        <v>177</v>
      </c>
      <c r="O20" s="171" t="s">
        <v>184</v>
      </c>
      <c r="P20" s="544"/>
      <c r="Q20" s="545">
        <v>3</v>
      </c>
      <c r="R20" s="545">
        <v>1</v>
      </c>
      <c r="S20" s="545">
        <v>7.5</v>
      </c>
      <c r="T20" s="545">
        <v>0.70710678118654757</v>
      </c>
      <c r="U20" s="329">
        <v>3</v>
      </c>
      <c r="V20" s="366">
        <v>5</v>
      </c>
    </row>
    <row r="21" spans="1:22" x14ac:dyDescent="0.2">
      <c r="A21" s="146">
        <v>16</v>
      </c>
      <c r="B21" s="134" t="s">
        <v>83</v>
      </c>
      <c r="D21" s="168" t="s">
        <v>225</v>
      </c>
      <c r="E21" s="168" t="s">
        <v>226</v>
      </c>
      <c r="F21" s="171" t="s">
        <v>203</v>
      </c>
      <c r="G21" s="171" t="s">
        <v>195</v>
      </c>
      <c r="H21" s="171" t="s">
        <v>184</v>
      </c>
      <c r="I21" s="171" t="s">
        <v>227</v>
      </c>
      <c r="J21" s="171" t="s">
        <v>184</v>
      </c>
      <c r="K21" s="171" t="s">
        <v>179</v>
      </c>
      <c r="L21" s="171" t="s">
        <v>209</v>
      </c>
      <c r="M21" s="171" t="s">
        <v>221</v>
      </c>
      <c r="N21" s="171" t="s">
        <v>177</v>
      </c>
      <c r="O21" s="171" t="s">
        <v>187</v>
      </c>
      <c r="P21" s="544"/>
      <c r="Q21" s="545">
        <v>4</v>
      </c>
      <c r="R21" s="545">
        <v>1</v>
      </c>
      <c r="S21" s="545">
        <v>7</v>
      </c>
      <c r="T21" s="545" t="s">
        <v>760</v>
      </c>
      <c r="U21" s="329">
        <v>4</v>
      </c>
      <c r="V21" s="366">
        <v>2</v>
      </c>
    </row>
    <row r="22" spans="1:22" x14ac:dyDescent="0.2">
      <c r="A22" s="146">
        <v>17</v>
      </c>
      <c r="B22" s="134" t="s">
        <v>86</v>
      </c>
      <c r="D22" s="168" t="s">
        <v>228</v>
      </c>
      <c r="E22" s="168" t="s">
        <v>226</v>
      </c>
      <c r="F22" s="171" t="s">
        <v>203</v>
      </c>
      <c r="G22" s="171" t="s">
        <v>177</v>
      </c>
      <c r="H22" s="171" t="s">
        <v>188</v>
      </c>
      <c r="I22" s="171" t="s">
        <v>177</v>
      </c>
      <c r="J22" s="171" t="s">
        <v>184</v>
      </c>
      <c r="K22" s="171" t="s">
        <v>195</v>
      </c>
      <c r="L22" s="171" t="s">
        <v>177</v>
      </c>
      <c r="M22" s="171" t="s">
        <v>177</v>
      </c>
      <c r="N22" s="171" t="s">
        <v>207</v>
      </c>
      <c r="O22" s="171" t="s">
        <v>184</v>
      </c>
      <c r="P22" s="544"/>
      <c r="Q22" s="545">
        <v>1.3333333333333333</v>
      </c>
      <c r="R22" s="545">
        <v>0.57735026918962584</v>
      </c>
      <c r="S22" s="545">
        <v>1</v>
      </c>
      <c r="T22" s="545">
        <v>0</v>
      </c>
      <c r="U22" s="329">
        <v>2</v>
      </c>
      <c r="V22" s="366">
        <v>0</v>
      </c>
    </row>
    <row r="23" spans="1:22" x14ac:dyDescent="0.2">
      <c r="A23" s="146">
        <v>18</v>
      </c>
      <c r="B23" s="134" t="s">
        <v>88</v>
      </c>
      <c r="D23" s="168" t="s">
        <v>225</v>
      </c>
      <c r="E23" s="168" t="s">
        <v>229</v>
      </c>
      <c r="F23" s="171" t="s">
        <v>195</v>
      </c>
      <c r="G23" s="171" t="s">
        <v>207</v>
      </c>
      <c r="H23" s="171" t="s">
        <v>198</v>
      </c>
      <c r="I23" s="171" t="s">
        <v>207</v>
      </c>
      <c r="J23" s="171" t="s">
        <v>184</v>
      </c>
      <c r="K23" s="171" t="s">
        <v>230</v>
      </c>
      <c r="L23" s="171" t="s">
        <v>207</v>
      </c>
      <c r="M23" s="171" t="s">
        <v>195</v>
      </c>
      <c r="N23" s="171" t="s">
        <v>177</v>
      </c>
      <c r="O23" s="171" t="s">
        <v>177</v>
      </c>
      <c r="P23" s="544"/>
      <c r="Q23" s="545">
        <v>4.333333333333333</v>
      </c>
      <c r="R23" s="545">
        <v>1.154700538379251</v>
      </c>
      <c r="S23" s="545">
        <v>5</v>
      </c>
      <c r="T23" s="545">
        <v>2.8284271247461903</v>
      </c>
      <c r="U23" s="329">
        <v>4</v>
      </c>
      <c r="V23" s="366">
        <v>0</v>
      </c>
    </row>
    <row r="24" spans="1:22" x14ac:dyDescent="0.2">
      <c r="A24" s="146">
        <v>19</v>
      </c>
      <c r="B24" s="134" t="s">
        <v>90</v>
      </c>
      <c r="D24" s="167" t="s">
        <v>175</v>
      </c>
      <c r="E24" s="167" t="s">
        <v>226</v>
      </c>
      <c r="F24" s="171" t="s">
        <v>191</v>
      </c>
      <c r="G24" s="171" t="s">
        <v>187</v>
      </c>
      <c r="H24" s="171" t="s">
        <v>188</v>
      </c>
      <c r="I24" s="171" t="s">
        <v>186</v>
      </c>
      <c r="J24" s="171" t="s">
        <v>177</v>
      </c>
      <c r="K24" s="171" t="s">
        <v>209</v>
      </c>
      <c r="L24" s="171" t="s">
        <v>177</v>
      </c>
      <c r="M24" s="171" t="s">
        <v>177</v>
      </c>
      <c r="N24" s="171" t="s">
        <v>177</v>
      </c>
      <c r="O24" s="171" t="s">
        <v>187</v>
      </c>
      <c r="P24" s="544"/>
      <c r="Q24" s="545">
        <v>2.6666666666666665</v>
      </c>
      <c r="R24" s="545">
        <v>1.5275252316519468</v>
      </c>
      <c r="S24" s="545">
        <v>6</v>
      </c>
      <c r="T24" s="545">
        <v>1.4142135623730951</v>
      </c>
      <c r="U24" s="329">
        <v>5</v>
      </c>
      <c r="V24" s="366">
        <v>1</v>
      </c>
    </row>
    <row r="25" spans="1:22" x14ac:dyDescent="0.2">
      <c r="A25" s="146">
        <v>20</v>
      </c>
      <c r="B25" s="134" t="s">
        <v>92</v>
      </c>
      <c r="D25" s="167" t="s">
        <v>175</v>
      </c>
      <c r="E25" s="167" t="s">
        <v>226</v>
      </c>
      <c r="F25" s="171" t="s">
        <v>188</v>
      </c>
      <c r="G25" s="171" t="s">
        <v>214</v>
      </c>
      <c r="H25" s="171" t="s">
        <v>188</v>
      </c>
      <c r="I25" s="171" t="s">
        <v>231</v>
      </c>
      <c r="J25" s="171" t="s">
        <v>188</v>
      </c>
      <c r="K25" s="171" t="s">
        <v>177</v>
      </c>
      <c r="L25" s="171" t="s">
        <v>177</v>
      </c>
      <c r="M25" s="171" t="s">
        <v>177</v>
      </c>
      <c r="N25" s="171" t="s">
        <v>232</v>
      </c>
      <c r="O25" s="171" t="s">
        <v>177</v>
      </c>
      <c r="P25" s="544"/>
      <c r="Q25" s="545">
        <v>7.333333333333333</v>
      </c>
      <c r="R25" s="545">
        <v>0.57735026918962584</v>
      </c>
      <c r="S25" s="545">
        <v>8</v>
      </c>
      <c r="T25" s="545">
        <v>1.4142135623730951</v>
      </c>
      <c r="U25" s="329">
        <v>4</v>
      </c>
      <c r="V25" s="366">
        <v>5</v>
      </c>
    </row>
    <row r="26" spans="1:22" x14ac:dyDescent="0.2">
      <c r="A26" s="146">
        <v>21</v>
      </c>
      <c r="B26" s="134" t="s">
        <v>94</v>
      </c>
      <c r="D26" s="167" t="s">
        <v>175</v>
      </c>
      <c r="E26" s="167" t="s">
        <v>233</v>
      </c>
      <c r="F26" s="171" t="s">
        <v>177</v>
      </c>
      <c r="G26" s="171" t="s">
        <v>177</v>
      </c>
      <c r="H26" s="171" t="s">
        <v>209</v>
      </c>
      <c r="I26" s="171" t="s">
        <v>177</v>
      </c>
      <c r="J26" s="171" t="s">
        <v>177</v>
      </c>
      <c r="K26" s="171" t="s">
        <v>177</v>
      </c>
      <c r="L26" s="171" t="s">
        <v>177</v>
      </c>
      <c r="M26" s="171" t="s">
        <v>177</v>
      </c>
      <c r="N26" s="171" t="s">
        <v>177</v>
      </c>
      <c r="O26" s="171" t="s">
        <v>177</v>
      </c>
      <c r="P26" s="544"/>
      <c r="Q26" s="545">
        <v>8.3333333333333339</v>
      </c>
      <c r="R26" s="545">
        <v>0.57735026918962573</v>
      </c>
      <c r="S26" s="545">
        <v>9</v>
      </c>
      <c r="T26" s="545">
        <v>0</v>
      </c>
      <c r="U26" s="330">
        <v>9</v>
      </c>
      <c r="V26" s="366">
        <v>7</v>
      </c>
    </row>
    <row r="27" spans="1:22" x14ac:dyDescent="0.2">
      <c r="A27" s="146">
        <v>22</v>
      </c>
      <c r="B27" s="134" t="s">
        <v>97</v>
      </c>
      <c r="D27" s="168" t="s">
        <v>182</v>
      </c>
      <c r="E27" s="168" t="s">
        <v>234</v>
      </c>
      <c r="F27" s="171" t="s">
        <v>177</v>
      </c>
      <c r="G27" s="171" t="s">
        <v>187</v>
      </c>
      <c r="H27" s="171" t="s">
        <v>184</v>
      </c>
      <c r="I27" s="171" t="s">
        <v>198</v>
      </c>
      <c r="J27" s="171" t="s">
        <v>177</v>
      </c>
      <c r="K27" s="171" t="s">
        <v>184</v>
      </c>
      <c r="L27" s="171" t="s">
        <v>184</v>
      </c>
      <c r="M27" s="171" t="s">
        <v>177</v>
      </c>
      <c r="N27" s="171" t="s">
        <v>177</v>
      </c>
      <c r="O27" s="171" t="s">
        <v>184</v>
      </c>
      <c r="P27" s="544"/>
      <c r="Q27" s="545">
        <v>5.666666666666667</v>
      </c>
      <c r="R27" s="545">
        <v>0.57735026918962584</v>
      </c>
      <c r="S27" s="545">
        <v>8</v>
      </c>
      <c r="T27" s="545">
        <v>0</v>
      </c>
      <c r="U27" s="330">
        <v>9</v>
      </c>
      <c r="V27" s="366">
        <v>7</v>
      </c>
    </row>
    <row r="28" spans="1:22" x14ac:dyDescent="0.2">
      <c r="A28" s="146">
        <v>23</v>
      </c>
      <c r="B28" s="134" t="s">
        <v>99</v>
      </c>
      <c r="D28" s="168" t="s">
        <v>178</v>
      </c>
      <c r="E28" s="168" t="s">
        <v>226</v>
      </c>
      <c r="F28" s="171" t="s">
        <v>191</v>
      </c>
      <c r="G28" s="171" t="s">
        <v>191</v>
      </c>
      <c r="H28" s="171" t="s">
        <v>186</v>
      </c>
      <c r="I28" s="171" t="s">
        <v>188</v>
      </c>
      <c r="J28" s="171" t="s">
        <v>177</v>
      </c>
      <c r="K28" s="171" t="s">
        <v>184</v>
      </c>
      <c r="L28" s="171" t="s">
        <v>177</v>
      </c>
      <c r="M28" s="171" t="s">
        <v>177</v>
      </c>
      <c r="N28" s="171" t="s">
        <v>177</v>
      </c>
      <c r="O28" s="171" t="s">
        <v>207</v>
      </c>
      <c r="P28" s="544"/>
      <c r="Q28" s="545">
        <v>4.666666666666667</v>
      </c>
      <c r="R28" s="545">
        <v>0.57735026918962784</v>
      </c>
      <c r="S28" s="545">
        <v>5</v>
      </c>
      <c r="T28" s="545">
        <v>0</v>
      </c>
      <c r="U28" s="330">
        <v>3</v>
      </c>
      <c r="V28" s="366">
        <v>1</v>
      </c>
    </row>
    <row r="29" spans="1:22" x14ac:dyDescent="0.2">
      <c r="A29" s="146">
        <v>24</v>
      </c>
      <c r="B29" s="134" t="s">
        <v>101</v>
      </c>
      <c r="D29" s="168" t="s">
        <v>215</v>
      </c>
      <c r="E29" s="168" t="s">
        <v>235</v>
      </c>
      <c r="F29" s="171" t="s">
        <v>177</v>
      </c>
      <c r="G29" s="171" t="s">
        <v>179</v>
      </c>
      <c r="H29" s="171" t="s">
        <v>180</v>
      </c>
      <c r="I29" s="171" t="s">
        <v>184</v>
      </c>
      <c r="J29" s="171" t="s">
        <v>177</v>
      </c>
      <c r="K29" s="171" t="s">
        <v>177</v>
      </c>
      <c r="L29" s="171" t="s">
        <v>177</v>
      </c>
      <c r="M29" s="171" t="s">
        <v>177</v>
      </c>
      <c r="N29" s="171" t="s">
        <v>207</v>
      </c>
      <c r="O29" s="171" t="s">
        <v>230</v>
      </c>
      <c r="P29" s="544"/>
      <c r="Q29" s="545">
        <v>7.333333333333333</v>
      </c>
      <c r="R29" s="545">
        <v>0.57735026918962584</v>
      </c>
      <c r="S29" s="545">
        <v>8</v>
      </c>
      <c r="T29" s="545">
        <v>0</v>
      </c>
      <c r="U29" s="330">
        <v>8</v>
      </c>
      <c r="V29" s="366">
        <v>7</v>
      </c>
    </row>
    <row r="30" spans="1:22" x14ac:dyDescent="0.2">
      <c r="A30" s="146">
        <v>25</v>
      </c>
      <c r="B30" s="134" t="s">
        <v>49</v>
      </c>
      <c r="D30" s="167" t="s">
        <v>175</v>
      </c>
      <c r="E30" s="167" t="s">
        <v>181</v>
      </c>
      <c r="F30" s="171" t="s">
        <v>191</v>
      </c>
      <c r="G30" s="171" t="s">
        <v>177</v>
      </c>
      <c r="H30" s="171" t="s">
        <v>177</v>
      </c>
      <c r="I30" s="171" t="s">
        <v>177</v>
      </c>
      <c r="J30" s="171" t="s">
        <v>177</v>
      </c>
      <c r="K30" s="171" t="s">
        <v>177</v>
      </c>
      <c r="L30" s="171" t="s">
        <v>177</v>
      </c>
      <c r="M30" s="171" t="s">
        <v>177</v>
      </c>
      <c r="N30" s="171" t="s">
        <v>177</v>
      </c>
      <c r="O30" s="171" t="s">
        <v>222</v>
      </c>
      <c r="P30" s="544"/>
      <c r="Q30" s="545">
        <v>7</v>
      </c>
      <c r="R30" s="545">
        <v>1</v>
      </c>
      <c r="S30" s="545">
        <v>9</v>
      </c>
      <c r="T30" s="545" t="s">
        <v>760</v>
      </c>
      <c r="U30" s="330">
        <v>3</v>
      </c>
      <c r="V30" s="366">
        <v>7</v>
      </c>
    </row>
    <row r="31" spans="1:22" x14ac:dyDescent="0.2">
      <c r="A31" s="150">
        <v>26</v>
      </c>
      <c r="B31" s="134" t="s">
        <v>103</v>
      </c>
      <c r="D31" s="168" t="s">
        <v>192</v>
      </c>
      <c r="E31" s="167" t="s">
        <v>175</v>
      </c>
      <c r="F31" s="171" t="s">
        <v>177</v>
      </c>
      <c r="G31" s="171" t="s">
        <v>220</v>
      </c>
      <c r="H31" s="171" t="s">
        <v>177</v>
      </c>
      <c r="I31" s="171" t="s">
        <v>197</v>
      </c>
      <c r="J31" s="171" t="s">
        <v>197</v>
      </c>
      <c r="K31" s="171" t="s">
        <v>200</v>
      </c>
      <c r="L31" s="171" t="s">
        <v>197</v>
      </c>
      <c r="M31" s="171" t="s">
        <v>177</v>
      </c>
      <c r="N31" s="171" t="s">
        <v>198</v>
      </c>
      <c r="O31" s="171" t="s">
        <v>184</v>
      </c>
      <c r="P31" s="544"/>
      <c r="Q31" s="545">
        <v>6</v>
      </c>
      <c r="R31" s="545">
        <v>1</v>
      </c>
      <c r="S31" s="545">
        <v>8</v>
      </c>
      <c r="T31" s="545">
        <v>0</v>
      </c>
      <c r="U31" s="330">
        <v>8</v>
      </c>
      <c r="V31" s="366">
        <v>7</v>
      </c>
    </row>
    <row r="32" spans="1:22" x14ac:dyDescent="0.2">
      <c r="A32" s="146">
        <v>27</v>
      </c>
      <c r="B32" s="151" t="s">
        <v>106</v>
      </c>
      <c r="D32" s="169" t="s">
        <v>175</v>
      </c>
      <c r="E32" s="169" t="s">
        <v>181</v>
      </c>
      <c r="F32" s="171" t="s">
        <v>236</v>
      </c>
      <c r="G32" s="171" t="s">
        <v>177</v>
      </c>
      <c r="H32" s="171" t="s">
        <v>186</v>
      </c>
      <c r="I32" s="171" t="s">
        <v>177</v>
      </c>
      <c r="J32" s="171" t="s">
        <v>177</v>
      </c>
      <c r="K32" s="171" t="s">
        <v>177</v>
      </c>
      <c r="L32" s="171" t="s">
        <v>177</v>
      </c>
      <c r="M32" s="171" t="s">
        <v>177</v>
      </c>
      <c r="N32" s="171" t="s">
        <v>177</v>
      </c>
      <c r="O32" s="171" t="s">
        <v>222</v>
      </c>
      <c r="P32" s="544"/>
      <c r="Q32" s="545">
        <v>6</v>
      </c>
      <c r="R32" s="545">
        <v>1</v>
      </c>
      <c r="S32" s="545">
        <v>5</v>
      </c>
      <c r="T32" s="545" t="s">
        <v>760</v>
      </c>
      <c r="U32" s="330">
        <v>9</v>
      </c>
      <c r="V32" s="366">
        <v>6</v>
      </c>
    </row>
    <row r="33" spans="1:22" x14ac:dyDescent="0.2">
      <c r="A33" s="146">
        <v>28</v>
      </c>
      <c r="B33" s="151" t="s">
        <v>107</v>
      </c>
      <c r="D33" s="169" t="s">
        <v>175</v>
      </c>
      <c r="E33" s="169" t="s">
        <v>237</v>
      </c>
      <c r="F33" s="171" t="s">
        <v>216</v>
      </c>
      <c r="G33" s="171" t="s">
        <v>177</v>
      </c>
      <c r="H33" s="171" t="s">
        <v>186</v>
      </c>
      <c r="I33" s="171" t="s">
        <v>177</v>
      </c>
      <c r="J33" s="171" t="s">
        <v>177</v>
      </c>
      <c r="K33" s="171" t="s">
        <v>177</v>
      </c>
      <c r="L33" s="171" t="s">
        <v>177</v>
      </c>
      <c r="M33" s="171" t="s">
        <v>177</v>
      </c>
      <c r="N33" s="171" t="s">
        <v>177</v>
      </c>
      <c r="O33" s="171" t="s">
        <v>177</v>
      </c>
      <c r="P33" s="544"/>
      <c r="Q33" s="545">
        <v>5</v>
      </c>
      <c r="R33" s="545">
        <v>1</v>
      </c>
      <c r="S33" s="545">
        <v>5.5</v>
      </c>
      <c r="T33" s="545">
        <v>2.1213203435596424</v>
      </c>
      <c r="U33" s="330">
        <v>8</v>
      </c>
      <c r="V33" s="366">
        <v>1</v>
      </c>
    </row>
    <row r="34" spans="1:22" x14ac:dyDescent="0.2">
      <c r="A34" s="146">
        <v>29</v>
      </c>
      <c r="B34" s="153" t="s">
        <v>108</v>
      </c>
      <c r="D34" s="170" t="s">
        <v>192</v>
      </c>
      <c r="E34" s="170" t="s">
        <v>238</v>
      </c>
      <c r="F34" s="171" t="s">
        <v>177</v>
      </c>
      <c r="G34" s="171" t="s">
        <v>177</v>
      </c>
      <c r="H34" s="171" t="s">
        <v>177</v>
      </c>
      <c r="I34" s="171" t="s">
        <v>198</v>
      </c>
      <c r="J34" s="171" t="s">
        <v>198</v>
      </c>
      <c r="K34" s="171" t="s">
        <v>177</v>
      </c>
      <c r="L34" s="171" t="s">
        <v>184</v>
      </c>
      <c r="M34" s="171" t="s">
        <v>186</v>
      </c>
      <c r="N34" s="171" t="s">
        <v>198</v>
      </c>
      <c r="O34" s="171" t="s">
        <v>184</v>
      </c>
      <c r="P34" s="544"/>
      <c r="Q34" s="545">
        <v>8.3333333333333339</v>
      </c>
      <c r="R34" s="545">
        <v>0.57735026918962573</v>
      </c>
      <c r="S34" s="545">
        <v>9</v>
      </c>
      <c r="T34" s="545">
        <v>0</v>
      </c>
      <c r="U34" s="330">
        <v>8</v>
      </c>
      <c r="V34" s="366">
        <v>7</v>
      </c>
    </row>
    <row r="35" spans="1:22" x14ac:dyDescent="0.2">
      <c r="A35" s="146">
        <v>30</v>
      </c>
      <c r="B35" s="153" t="s">
        <v>109</v>
      </c>
      <c r="D35" s="170" t="s">
        <v>192</v>
      </c>
      <c r="E35" s="170" t="s">
        <v>181</v>
      </c>
      <c r="F35" s="171" t="s">
        <v>177</v>
      </c>
      <c r="G35" s="171" t="s">
        <v>177</v>
      </c>
      <c r="H35" s="171" t="s">
        <v>177</v>
      </c>
      <c r="I35" s="171" t="s">
        <v>198</v>
      </c>
      <c r="J35" s="171" t="s">
        <v>198</v>
      </c>
      <c r="K35" s="171" t="s">
        <v>177</v>
      </c>
      <c r="L35" s="171" t="s">
        <v>197</v>
      </c>
      <c r="M35" s="171" t="s">
        <v>239</v>
      </c>
      <c r="N35" s="171" t="s">
        <v>198</v>
      </c>
      <c r="O35" s="171" t="s">
        <v>184</v>
      </c>
      <c r="P35" s="544"/>
      <c r="Q35" s="545">
        <v>8.3333333333333339</v>
      </c>
      <c r="R35" s="545">
        <v>0.57735026918962573</v>
      </c>
      <c r="S35" s="545">
        <v>9</v>
      </c>
      <c r="T35" s="545" t="s">
        <v>760</v>
      </c>
      <c r="U35" s="330">
        <v>9</v>
      </c>
      <c r="V35" s="366">
        <v>8</v>
      </c>
    </row>
    <row r="36" spans="1:22" x14ac:dyDescent="0.2">
      <c r="A36" s="146">
        <v>31</v>
      </c>
      <c r="B36" s="152" t="s">
        <v>110</v>
      </c>
      <c r="D36" s="171" t="s">
        <v>215</v>
      </c>
      <c r="E36" s="171" t="s">
        <v>240</v>
      </c>
      <c r="F36" s="171" t="s">
        <v>209</v>
      </c>
      <c r="G36" s="171" t="s">
        <v>184</v>
      </c>
      <c r="H36" s="171" t="s">
        <v>203</v>
      </c>
      <c r="I36" s="171" t="s">
        <v>179</v>
      </c>
      <c r="J36" s="171" t="s">
        <v>209</v>
      </c>
      <c r="K36" s="171" t="s">
        <v>230</v>
      </c>
      <c r="L36" s="171" t="s">
        <v>220</v>
      </c>
      <c r="M36" s="171" t="s">
        <v>177</v>
      </c>
      <c r="N36" s="171" t="s">
        <v>179</v>
      </c>
      <c r="O36" s="171" t="s">
        <v>184</v>
      </c>
      <c r="P36" s="544"/>
      <c r="Q36" s="545">
        <v>2</v>
      </c>
      <c r="R36" s="545">
        <v>1</v>
      </c>
      <c r="S36" s="545">
        <v>1</v>
      </c>
      <c r="T36" s="545">
        <v>0</v>
      </c>
      <c r="U36" s="330">
        <v>2</v>
      </c>
      <c r="V36" s="366">
        <v>1</v>
      </c>
    </row>
    <row r="37" spans="1:22" x14ac:dyDescent="0.2">
      <c r="A37" s="146">
        <v>32</v>
      </c>
      <c r="B37" s="145" t="s">
        <v>114</v>
      </c>
      <c r="D37" s="546" t="s">
        <v>241</v>
      </c>
      <c r="E37" s="546" t="s">
        <v>242</v>
      </c>
      <c r="F37" s="171" t="s">
        <v>209</v>
      </c>
      <c r="G37" s="171" t="s">
        <v>243</v>
      </c>
      <c r="H37" s="171" t="s">
        <v>220</v>
      </c>
      <c r="I37" s="171" t="s">
        <v>198</v>
      </c>
      <c r="J37" s="171" t="s">
        <v>197</v>
      </c>
      <c r="K37" s="171" t="s">
        <v>220</v>
      </c>
      <c r="L37" s="171" t="s">
        <v>198</v>
      </c>
      <c r="M37" s="171" t="s">
        <v>209</v>
      </c>
      <c r="N37" s="171" t="s">
        <v>197</v>
      </c>
      <c r="O37" s="171" t="s">
        <v>198</v>
      </c>
      <c r="P37" s="544"/>
      <c r="Q37" s="545">
        <v>3.3333333333333335</v>
      </c>
      <c r="R37" s="545">
        <v>1.154700538379251</v>
      </c>
      <c r="S37" s="545">
        <v>7.5</v>
      </c>
      <c r="T37" s="545">
        <v>0.70710678118654757</v>
      </c>
      <c r="U37" s="330">
        <v>3</v>
      </c>
      <c r="V37" s="366">
        <v>7</v>
      </c>
    </row>
    <row r="38" spans="1:22" x14ac:dyDescent="0.2">
      <c r="A38" s="146">
        <v>33</v>
      </c>
      <c r="B38" s="145" t="s">
        <v>117</v>
      </c>
      <c r="D38" s="546" t="s">
        <v>244</v>
      </c>
      <c r="E38" s="546" t="s">
        <v>202</v>
      </c>
      <c r="F38" s="171" t="s">
        <v>188</v>
      </c>
      <c r="G38" s="171" t="s">
        <v>177</v>
      </c>
      <c r="H38" s="171" t="s">
        <v>179</v>
      </c>
      <c r="I38" s="171" t="s">
        <v>177</v>
      </c>
      <c r="J38" s="171" t="s">
        <v>197</v>
      </c>
      <c r="K38" s="171" t="s">
        <v>177</v>
      </c>
      <c r="L38" s="171" t="s">
        <v>177</v>
      </c>
      <c r="M38" s="171" t="s">
        <v>177</v>
      </c>
      <c r="N38" s="171" t="s">
        <v>177</v>
      </c>
      <c r="O38" s="171" t="s">
        <v>177</v>
      </c>
      <c r="P38" s="544"/>
      <c r="Q38" s="545">
        <v>2.6666666666666665</v>
      </c>
      <c r="R38" s="545">
        <v>0.57735026918962629</v>
      </c>
      <c r="S38" s="545">
        <v>1</v>
      </c>
      <c r="T38" s="545">
        <v>0</v>
      </c>
      <c r="U38" s="330">
        <v>4</v>
      </c>
      <c r="V38" s="366">
        <v>1</v>
      </c>
    </row>
    <row r="39" spans="1:22" x14ac:dyDescent="0.2">
      <c r="A39" s="146">
        <v>34</v>
      </c>
      <c r="B39" s="145" t="s">
        <v>119</v>
      </c>
      <c r="D39" s="546" t="s">
        <v>245</v>
      </c>
      <c r="E39" s="546" t="s">
        <v>246</v>
      </c>
      <c r="F39" s="171" t="s">
        <v>190</v>
      </c>
      <c r="G39" s="171" t="s">
        <v>179</v>
      </c>
      <c r="H39" s="171" t="s">
        <v>177</v>
      </c>
      <c r="I39" s="171" t="s">
        <v>198</v>
      </c>
      <c r="J39" s="171" t="s">
        <v>197</v>
      </c>
      <c r="K39" s="171" t="s">
        <v>177</v>
      </c>
      <c r="L39" s="171" t="s">
        <v>198</v>
      </c>
      <c r="M39" s="171" t="s">
        <v>239</v>
      </c>
      <c r="N39" s="171" t="s">
        <v>197</v>
      </c>
      <c r="O39" s="171" t="s">
        <v>184</v>
      </c>
      <c r="P39" s="544"/>
      <c r="Q39" s="545">
        <v>2</v>
      </c>
      <c r="R39" s="545">
        <v>1</v>
      </c>
      <c r="S39" s="545">
        <v>3.5</v>
      </c>
      <c r="T39" s="545">
        <v>3.5355339059327378</v>
      </c>
      <c r="U39" s="330">
        <v>5</v>
      </c>
      <c r="V39" s="366">
        <v>3</v>
      </c>
    </row>
    <row r="40" spans="1:22" x14ac:dyDescent="0.2">
      <c r="A40" s="146">
        <v>35</v>
      </c>
      <c r="B40" s="145" t="s">
        <v>121</v>
      </c>
      <c r="D40" s="546" t="s">
        <v>245</v>
      </c>
      <c r="E40" s="546" t="s">
        <v>247</v>
      </c>
      <c r="F40" s="171" t="s">
        <v>177</v>
      </c>
      <c r="G40" s="171" t="s">
        <v>248</v>
      </c>
      <c r="H40" s="171" t="s">
        <v>177</v>
      </c>
      <c r="I40" s="171" t="s">
        <v>198</v>
      </c>
      <c r="J40" s="171" t="s">
        <v>197</v>
      </c>
      <c r="K40" s="171" t="s">
        <v>177</v>
      </c>
      <c r="L40" s="171" t="s">
        <v>198</v>
      </c>
      <c r="M40" s="171" t="s">
        <v>204</v>
      </c>
      <c r="N40" s="171" t="s">
        <v>197</v>
      </c>
      <c r="O40" s="171" t="s">
        <v>184</v>
      </c>
      <c r="P40" s="544"/>
      <c r="Q40" s="545">
        <v>1.6666666666666667</v>
      </c>
      <c r="R40" s="545">
        <v>0.57735026918962551</v>
      </c>
      <c r="S40" s="545">
        <v>6.5</v>
      </c>
      <c r="T40" s="545">
        <v>0.70710678118654757</v>
      </c>
      <c r="U40" s="330">
        <v>9</v>
      </c>
      <c r="V40" s="366">
        <v>2</v>
      </c>
    </row>
    <row r="41" spans="1:22" x14ac:dyDescent="0.2">
      <c r="A41" s="146">
        <v>36</v>
      </c>
      <c r="B41" s="145" t="s">
        <v>59</v>
      </c>
      <c r="D41" s="546" t="s">
        <v>245</v>
      </c>
      <c r="E41" s="546" t="s">
        <v>249</v>
      </c>
      <c r="F41" s="171" t="s">
        <v>190</v>
      </c>
      <c r="G41" s="171" t="s">
        <v>184</v>
      </c>
      <c r="H41" s="171" t="s">
        <v>190</v>
      </c>
      <c r="I41" s="171" t="s">
        <v>198</v>
      </c>
      <c r="J41" s="171" t="s">
        <v>197</v>
      </c>
      <c r="K41" s="171" t="s">
        <v>177</v>
      </c>
      <c r="L41" s="171" t="s">
        <v>198</v>
      </c>
      <c r="M41" s="171" t="s">
        <v>177</v>
      </c>
      <c r="N41" s="171" t="s">
        <v>197</v>
      </c>
      <c r="O41" s="171" t="s">
        <v>184</v>
      </c>
      <c r="P41" s="544"/>
      <c r="Q41" s="545">
        <v>1.3333333333333333</v>
      </c>
      <c r="R41" s="545">
        <v>0.57735026918962584</v>
      </c>
      <c r="S41" s="545">
        <v>1.5</v>
      </c>
      <c r="T41" s="545">
        <v>0.70710678118654757</v>
      </c>
      <c r="U41" s="330">
        <v>2</v>
      </c>
      <c r="V41" s="366">
        <v>0</v>
      </c>
    </row>
    <row r="42" spans="1:22" x14ac:dyDescent="0.2">
      <c r="A42" s="146">
        <v>37</v>
      </c>
      <c r="B42" s="145" t="s">
        <v>123</v>
      </c>
      <c r="D42" s="546" t="s">
        <v>250</v>
      </c>
      <c r="E42" s="546" t="s">
        <v>251</v>
      </c>
      <c r="F42" s="171" t="s">
        <v>184</v>
      </c>
      <c r="G42" s="171" t="s">
        <v>184</v>
      </c>
      <c r="H42" s="171" t="s">
        <v>184</v>
      </c>
      <c r="I42" s="171" t="s">
        <v>209</v>
      </c>
      <c r="J42" s="171" t="s">
        <v>184</v>
      </c>
      <c r="K42" s="171" t="s">
        <v>184</v>
      </c>
      <c r="L42" s="171" t="s">
        <v>209</v>
      </c>
      <c r="M42" s="171" t="s">
        <v>177</v>
      </c>
      <c r="N42" s="171" t="s">
        <v>252</v>
      </c>
      <c r="O42" s="171" t="s">
        <v>184</v>
      </c>
      <c r="P42" s="544"/>
      <c r="Q42" s="545">
        <v>1</v>
      </c>
      <c r="R42" s="545">
        <v>0</v>
      </c>
      <c r="S42" s="545">
        <v>1.5</v>
      </c>
      <c r="T42" s="545">
        <v>0.70710678118654757</v>
      </c>
      <c r="U42" s="330">
        <v>2</v>
      </c>
      <c r="V42" s="366">
        <v>0</v>
      </c>
    </row>
    <row r="43" spans="1:22" x14ac:dyDescent="0.2">
      <c r="A43" s="146">
        <v>38</v>
      </c>
      <c r="B43" s="145" t="s">
        <v>61</v>
      </c>
      <c r="D43" s="543" t="s">
        <v>253</v>
      </c>
      <c r="E43" s="543" t="s">
        <v>254</v>
      </c>
      <c r="F43" s="171" t="s">
        <v>184</v>
      </c>
      <c r="G43" s="171" t="s">
        <v>184</v>
      </c>
      <c r="H43" s="171" t="s">
        <v>184</v>
      </c>
      <c r="I43" s="171" t="s">
        <v>197</v>
      </c>
      <c r="J43" s="171" t="s">
        <v>197</v>
      </c>
      <c r="K43" s="171" t="s">
        <v>184</v>
      </c>
      <c r="L43" s="171" t="s">
        <v>198</v>
      </c>
      <c r="M43" s="171" t="s">
        <v>184</v>
      </c>
      <c r="N43" s="171" t="s">
        <v>197</v>
      </c>
      <c r="O43" s="171" t="s">
        <v>198</v>
      </c>
      <c r="P43" s="544"/>
      <c r="Q43" s="545">
        <v>1.6666666666666667</v>
      </c>
      <c r="R43" s="545">
        <v>0.57735026918962551</v>
      </c>
      <c r="S43" s="545">
        <v>6</v>
      </c>
      <c r="T43" s="545">
        <v>1.4142135623730951</v>
      </c>
      <c r="U43" s="330">
        <v>3</v>
      </c>
      <c r="V43" s="366">
        <v>1</v>
      </c>
    </row>
    <row r="44" spans="1:22" x14ac:dyDescent="0.2">
      <c r="A44" s="462">
        <v>39</v>
      </c>
      <c r="B44" s="152" t="s">
        <v>125</v>
      </c>
      <c r="D44" s="547" t="s">
        <v>253</v>
      </c>
      <c r="E44" s="547" t="s">
        <v>176</v>
      </c>
      <c r="F44" s="171" t="s">
        <v>179</v>
      </c>
      <c r="G44" s="171" t="s">
        <v>184</v>
      </c>
      <c r="H44" s="171" t="s">
        <v>197</v>
      </c>
      <c r="I44" s="171" t="s">
        <v>197</v>
      </c>
      <c r="J44" s="171" t="s">
        <v>197</v>
      </c>
      <c r="K44" s="171" t="s">
        <v>255</v>
      </c>
      <c r="L44" s="171" t="s">
        <v>198</v>
      </c>
      <c r="M44" s="171" t="s">
        <v>184</v>
      </c>
      <c r="N44" s="171" t="s">
        <v>197</v>
      </c>
      <c r="O44" s="171" t="s">
        <v>198</v>
      </c>
      <c r="P44" s="544"/>
      <c r="Q44" s="545">
        <v>1.3333333333333333</v>
      </c>
      <c r="R44" s="545">
        <v>0.57735026918962584</v>
      </c>
      <c r="S44" s="545">
        <v>4.5</v>
      </c>
      <c r="T44" s="545">
        <v>2.1213203435596424</v>
      </c>
      <c r="U44" s="329">
        <v>7</v>
      </c>
      <c r="V44" s="366">
        <v>0</v>
      </c>
    </row>
    <row r="45" spans="1:22" x14ac:dyDescent="0.2">
      <c r="A45" s="462">
        <v>40</v>
      </c>
      <c r="B45" s="152" t="s">
        <v>127</v>
      </c>
      <c r="D45" s="547" t="s">
        <v>253</v>
      </c>
      <c r="E45" s="547" t="s">
        <v>256</v>
      </c>
      <c r="F45" s="171" t="s">
        <v>184</v>
      </c>
      <c r="G45" s="171" t="s">
        <v>184</v>
      </c>
      <c r="H45" s="171" t="s">
        <v>184</v>
      </c>
      <c r="I45" s="171" t="s">
        <v>198</v>
      </c>
      <c r="J45" s="171" t="s">
        <v>198</v>
      </c>
      <c r="K45" s="171" t="s">
        <v>184</v>
      </c>
      <c r="L45" s="171" t="s">
        <v>198</v>
      </c>
      <c r="M45" s="171" t="s">
        <v>184</v>
      </c>
      <c r="N45" s="171" t="s">
        <v>197</v>
      </c>
      <c r="O45" s="171" t="s">
        <v>197</v>
      </c>
      <c r="P45" s="544"/>
      <c r="Q45" s="545">
        <v>5.333333333333333</v>
      </c>
      <c r="R45" s="545">
        <v>0.57735026918962584</v>
      </c>
      <c r="S45" s="545">
        <v>9</v>
      </c>
      <c r="T45" s="545">
        <v>0</v>
      </c>
      <c r="U45" s="329">
        <v>9</v>
      </c>
      <c r="V45" s="366">
        <v>8</v>
      </c>
    </row>
    <row r="46" spans="1:22" x14ac:dyDescent="0.2">
      <c r="A46" s="462">
        <v>41</v>
      </c>
      <c r="B46" s="152" t="s">
        <v>64</v>
      </c>
      <c r="D46" s="547" t="s">
        <v>175</v>
      </c>
      <c r="E46" s="547" t="s">
        <v>257</v>
      </c>
      <c r="F46" s="171" t="s">
        <v>177</v>
      </c>
      <c r="G46" s="171" t="s">
        <v>177</v>
      </c>
      <c r="H46" s="171" t="s">
        <v>258</v>
      </c>
      <c r="I46" s="171" t="s">
        <v>259</v>
      </c>
      <c r="J46" s="171" t="s">
        <v>204</v>
      </c>
      <c r="K46" s="171" t="s">
        <v>177</v>
      </c>
      <c r="L46" s="171" t="s">
        <v>177</v>
      </c>
      <c r="M46" s="171" t="s">
        <v>177</v>
      </c>
      <c r="N46" s="171" t="s">
        <v>177</v>
      </c>
      <c r="O46" s="171" t="s">
        <v>188</v>
      </c>
      <c r="P46" s="544"/>
      <c r="Q46" s="545">
        <v>1.6666666666666667</v>
      </c>
      <c r="R46" s="545">
        <v>0.57735026918962551</v>
      </c>
      <c r="S46" s="545">
        <v>5</v>
      </c>
      <c r="T46" s="545">
        <v>1.4142135623730951</v>
      </c>
      <c r="U46" s="329">
        <v>5</v>
      </c>
      <c r="V46" s="366">
        <v>0</v>
      </c>
    </row>
    <row r="47" spans="1:22" x14ac:dyDescent="0.2">
      <c r="A47" s="462">
        <v>42</v>
      </c>
      <c r="B47" s="152" t="s">
        <v>129</v>
      </c>
      <c r="D47" s="547" t="s">
        <v>253</v>
      </c>
      <c r="E47" s="547" t="s">
        <v>260</v>
      </c>
      <c r="F47" s="171" t="s">
        <v>184</v>
      </c>
      <c r="G47" s="171" t="s">
        <v>184</v>
      </c>
      <c r="H47" s="171" t="s">
        <v>184</v>
      </c>
      <c r="I47" s="171" t="s">
        <v>197</v>
      </c>
      <c r="J47" s="171" t="s">
        <v>197</v>
      </c>
      <c r="K47" s="171" t="s">
        <v>184</v>
      </c>
      <c r="L47" s="171" t="s">
        <v>197</v>
      </c>
      <c r="M47" s="171" t="s">
        <v>184</v>
      </c>
      <c r="N47" s="171" t="s">
        <v>197</v>
      </c>
      <c r="O47" s="171" t="s">
        <v>197</v>
      </c>
      <c r="P47" s="544"/>
      <c r="Q47" s="545">
        <v>1.6666666666666667</v>
      </c>
      <c r="R47" s="545">
        <v>1.1547005383792515</v>
      </c>
      <c r="S47" s="545">
        <v>1.5</v>
      </c>
      <c r="T47" s="545">
        <v>0.70710678118654757</v>
      </c>
      <c r="U47" s="329">
        <v>2</v>
      </c>
      <c r="V47" s="366">
        <v>0</v>
      </c>
    </row>
    <row r="48" spans="1:22" x14ac:dyDescent="0.2">
      <c r="A48" s="462">
        <v>43</v>
      </c>
      <c r="B48" s="152" t="s">
        <v>131</v>
      </c>
      <c r="D48" s="547" t="s">
        <v>253</v>
      </c>
      <c r="E48" s="547" t="s">
        <v>261</v>
      </c>
      <c r="F48" s="171" t="s">
        <v>184</v>
      </c>
      <c r="G48" s="171" t="s">
        <v>198</v>
      </c>
      <c r="H48" s="171" t="s">
        <v>184</v>
      </c>
      <c r="I48" s="171" t="s">
        <v>197</v>
      </c>
      <c r="J48" s="171" t="s">
        <v>184</v>
      </c>
      <c r="K48" s="171" t="s">
        <v>184</v>
      </c>
      <c r="L48" s="171" t="s">
        <v>184</v>
      </c>
      <c r="M48" s="171" t="s">
        <v>184</v>
      </c>
      <c r="N48" s="171" t="s">
        <v>197</v>
      </c>
      <c r="O48" s="171" t="s">
        <v>184</v>
      </c>
      <c r="P48" s="544"/>
      <c r="Q48" s="545">
        <v>2</v>
      </c>
      <c r="R48" s="545">
        <v>0</v>
      </c>
      <c r="S48" s="545">
        <v>4.5</v>
      </c>
      <c r="T48" s="545">
        <v>3.5355339059327378</v>
      </c>
      <c r="U48" s="329">
        <v>2</v>
      </c>
      <c r="V48" s="366">
        <v>1</v>
      </c>
    </row>
    <row r="49" spans="1:22" x14ac:dyDescent="0.2">
      <c r="A49" s="462">
        <v>44</v>
      </c>
      <c r="B49" s="152" t="s">
        <v>133</v>
      </c>
      <c r="D49" s="171" t="s">
        <v>201</v>
      </c>
      <c r="E49" s="171" t="s">
        <v>234</v>
      </c>
      <c r="F49" s="171" t="s">
        <v>184</v>
      </c>
      <c r="G49" s="171" t="s">
        <v>184</v>
      </c>
      <c r="H49" s="171" t="s">
        <v>184</v>
      </c>
      <c r="I49" s="171" t="s">
        <v>184</v>
      </c>
      <c r="J49" s="171" t="s">
        <v>220</v>
      </c>
      <c r="K49" s="171" t="s">
        <v>198</v>
      </c>
      <c r="L49" s="171" t="s">
        <v>184</v>
      </c>
      <c r="M49" s="171" t="s">
        <v>177</v>
      </c>
      <c r="N49" s="171" t="s">
        <v>220</v>
      </c>
      <c r="O49" s="171" t="s">
        <v>184</v>
      </c>
      <c r="P49" s="544"/>
      <c r="Q49" s="545">
        <v>4.333333333333333</v>
      </c>
      <c r="R49" s="545">
        <v>0.57735026918962473</v>
      </c>
      <c r="S49" s="545">
        <v>7.5</v>
      </c>
      <c r="T49" s="545">
        <v>0.70710678118654757</v>
      </c>
      <c r="U49" s="329">
        <v>8</v>
      </c>
      <c r="V49" s="366">
        <v>5</v>
      </c>
    </row>
    <row r="50" spans="1:22" x14ac:dyDescent="0.2">
      <c r="A50" s="462">
        <v>45</v>
      </c>
      <c r="B50" s="152" t="s">
        <v>135</v>
      </c>
      <c r="D50" s="547" t="s">
        <v>253</v>
      </c>
      <c r="E50" s="547" t="s">
        <v>262</v>
      </c>
      <c r="F50" s="171" t="s">
        <v>184</v>
      </c>
      <c r="G50" s="171" t="s">
        <v>184</v>
      </c>
      <c r="H50" s="171" t="s">
        <v>197</v>
      </c>
      <c r="I50" s="171" t="s">
        <v>197</v>
      </c>
      <c r="J50" s="171" t="s">
        <v>197</v>
      </c>
      <c r="K50" s="171" t="s">
        <v>197</v>
      </c>
      <c r="L50" s="171" t="s">
        <v>198</v>
      </c>
      <c r="M50" s="171" t="s">
        <v>207</v>
      </c>
      <c r="N50" s="171" t="s">
        <v>184</v>
      </c>
      <c r="O50" s="171" t="s">
        <v>197</v>
      </c>
      <c r="P50" s="544"/>
      <c r="Q50" s="545">
        <v>1.3333333333333333</v>
      </c>
      <c r="R50" s="545">
        <v>0.57735026918962584</v>
      </c>
      <c r="S50" s="545">
        <v>1</v>
      </c>
      <c r="T50" s="545">
        <v>0</v>
      </c>
      <c r="U50" s="329">
        <v>1</v>
      </c>
      <c r="V50" s="366">
        <v>0</v>
      </c>
    </row>
    <row r="51" spans="1:22" x14ac:dyDescent="0.2">
      <c r="A51" s="462">
        <v>46</v>
      </c>
      <c r="B51" s="152" t="s">
        <v>137</v>
      </c>
      <c r="D51" s="547" t="s">
        <v>253</v>
      </c>
      <c r="E51" s="547" t="s">
        <v>219</v>
      </c>
      <c r="F51" s="171" t="s">
        <v>203</v>
      </c>
      <c r="G51" s="171" t="s">
        <v>184</v>
      </c>
      <c r="H51" s="171" t="s">
        <v>184</v>
      </c>
      <c r="I51" s="171" t="s">
        <v>197</v>
      </c>
      <c r="J51" s="171" t="s">
        <v>197</v>
      </c>
      <c r="K51" s="171" t="s">
        <v>179</v>
      </c>
      <c r="L51" s="171" t="s">
        <v>197</v>
      </c>
      <c r="M51" s="171" t="s">
        <v>184</v>
      </c>
      <c r="N51" s="171" t="s">
        <v>197</v>
      </c>
      <c r="O51" s="171" t="s">
        <v>184</v>
      </c>
      <c r="P51" s="544"/>
      <c r="Q51" s="545">
        <v>2</v>
      </c>
      <c r="R51" s="545">
        <v>0</v>
      </c>
      <c r="S51" s="545">
        <v>2</v>
      </c>
      <c r="T51" s="545">
        <v>1.4142135623730951</v>
      </c>
      <c r="U51" s="329">
        <v>3</v>
      </c>
      <c r="V51" s="366">
        <v>0</v>
      </c>
    </row>
    <row r="52" spans="1:22" x14ac:dyDescent="0.2">
      <c r="A52" s="462">
        <v>47</v>
      </c>
      <c r="B52" s="152" t="s">
        <v>138</v>
      </c>
      <c r="D52" s="547" t="s">
        <v>253</v>
      </c>
      <c r="E52" s="547" t="s">
        <v>263</v>
      </c>
      <c r="F52" s="171" t="s">
        <v>184</v>
      </c>
      <c r="G52" s="171" t="s">
        <v>203</v>
      </c>
      <c r="H52" s="171" t="s">
        <v>197</v>
      </c>
      <c r="I52" s="171" t="s">
        <v>197</v>
      </c>
      <c r="J52" s="171" t="s">
        <v>197</v>
      </c>
      <c r="K52" s="171" t="s">
        <v>197</v>
      </c>
      <c r="L52" s="171" t="s">
        <v>197</v>
      </c>
      <c r="M52" s="171" t="s">
        <v>184</v>
      </c>
      <c r="N52" s="171" t="s">
        <v>197</v>
      </c>
      <c r="O52" s="171" t="s">
        <v>197</v>
      </c>
      <c r="P52" s="544"/>
      <c r="Q52" s="545">
        <v>9</v>
      </c>
      <c r="R52" s="545">
        <v>0</v>
      </c>
      <c r="S52" s="545">
        <v>9</v>
      </c>
      <c r="T52" s="545" t="s">
        <v>760</v>
      </c>
      <c r="U52" s="329">
        <v>8</v>
      </c>
      <c r="V52" s="366" t="s">
        <v>760</v>
      </c>
    </row>
    <row r="53" spans="1:22" x14ac:dyDescent="0.2">
      <c r="A53" s="462">
        <v>48</v>
      </c>
      <c r="B53" s="152" t="s">
        <v>140</v>
      </c>
      <c r="D53" s="171" t="s">
        <v>264</v>
      </c>
      <c r="E53" s="171" t="s">
        <v>265</v>
      </c>
      <c r="F53" s="171" t="s">
        <v>203</v>
      </c>
      <c r="G53" s="171" t="s">
        <v>248</v>
      </c>
      <c r="H53" s="171" t="s">
        <v>184</v>
      </c>
      <c r="I53" s="171" t="s">
        <v>209</v>
      </c>
      <c r="J53" s="171" t="s">
        <v>207</v>
      </c>
      <c r="K53" s="171" t="s">
        <v>197</v>
      </c>
      <c r="L53" s="171" t="s">
        <v>203</v>
      </c>
      <c r="M53" s="171" t="s">
        <v>199</v>
      </c>
      <c r="N53" s="171" t="s">
        <v>177</v>
      </c>
      <c r="O53" s="171" t="s">
        <v>184</v>
      </c>
      <c r="P53" s="544"/>
      <c r="Q53" s="545">
        <v>1.6666666666666667</v>
      </c>
      <c r="R53" s="545">
        <v>0.57735026918962551</v>
      </c>
      <c r="S53" s="545">
        <v>1</v>
      </c>
      <c r="T53" s="545">
        <v>0</v>
      </c>
      <c r="U53" s="329">
        <v>3</v>
      </c>
      <c r="V53" s="366" t="s">
        <v>1345</v>
      </c>
    </row>
    <row r="54" spans="1:22" x14ac:dyDescent="0.2">
      <c r="A54" s="462">
        <v>49</v>
      </c>
      <c r="B54" s="152" t="s">
        <v>142</v>
      </c>
      <c r="D54" s="171" t="s">
        <v>201</v>
      </c>
      <c r="E54" s="171" t="s">
        <v>266</v>
      </c>
      <c r="F54" s="171" t="s">
        <v>214</v>
      </c>
      <c r="G54" s="171" t="s">
        <v>177</v>
      </c>
      <c r="H54" s="171" t="s">
        <v>184</v>
      </c>
      <c r="I54" s="171" t="s">
        <v>184</v>
      </c>
      <c r="J54" s="171" t="s">
        <v>186</v>
      </c>
      <c r="K54" s="171" t="s">
        <v>184</v>
      </c>
      <c r="L54" s="171" t="s">
        <v>184</v>
      </c>
      <c r="M54" s="171" t="s">
        <v>177</v>
      </c>
      <c r="N54" s="171" t="s">
        <v>177</v>
      </c>
      <c r="O54" s="171" t="s">
        <v>184</v>
      </c>
      <c r="P54" s="544"/>
      <c r="Q54" s="545">
        <v>2.3333333333333335</v>
      </c>
      <c r="R54" s="545">
        <v>0.57735026918962629</v>
      </c>
      <c r="S54" s="545">
        <v>9</v>
      </c>
      <c r="T54" s="545">
        <v>0</v>
      </c>
      <c r="U54" s="329">
        <v>7</v>
      </c>
      <c r="V54" s="366">
        <v>7</v>
      </c>
    </row>
    <row r="55" spans="1:22" x14ac:dyDescent="0.2">
      <c r="A55" s="462">
        <v>50</v>
      </c>
      <c r="B55" s="152" t="s">
        <v>144</v>
      </c>
      <c r="D55" s="171" t="s">
        <v>205</v>
      </c>
      <c r="E55" s="171" t="s">
        <v>267</v>
      </c>
      <c r="F55" s="171" t="s">
        <v>179</v>
      </c>
      <c r="G55" s="171" t="s">
        <v>184</v>
      </c>
      <c r="H55" s="171" t="s">
        <v>177</v>
      </c>
      <c r="I55" s="171" t="s">
        <v>197</v>
      </c>
      <c r="J55" s="171" t="s">
        <v>197</v>
      </c>
      <c r="K55" s="171" t="s">
        <v>209</v>
      </c>
      <c r="L55" s="171" t="s">
        <v>198</v>
      </c>
      <c r="M55" s="171" t="s">
        <v>209</v>
      </c>
      <c r="N55" s="171" t="s">
        <v>184</v>
      </c>
      <c r="O55" s="171" t="s">
        <v>198</v>
      </c>
      <c r="P55" s="544"/>
      <c r="Q55" s="545">
        <v>1</v>
      </c>
      <c r="R55" s="545">
        <v>0</v>
      </c>
      <c r="S55" s="545">
        <v>7</v>
      </c>
      <c r="T55" s="545">
        <v>1.4142135623730951</v>
      </c>
      <c r="U55" s="329">
        <v>7</v>
      </c>
      <c r="V55" s="366">
        <v>5</v>
      </c>
    </row>
    <row r="56" spans="1:22" x14ac:dyDescent="0.2">
      <c r="D56" s="33" t="s">
        <v>268</v>
      </c>
      <c r="E56" s="33" t="s">
        <v>269</v>
      </c>
      <c r="Q56" s="550" t="s">
        <v>1347</v>
      </c>
      <c r="S56" s="550" t="s">
        <v>1348</v>
      </c>
      <c r="U56" s="551">
        <v>42851</v>
      </c>
      <c r="V56" s="551">
        <v>42860</v>
      </c>
    </row>
    <row r="57" spans="1:22" x14ac:dyDescent="0.2">
      <c r="D57" s="33" t="s">
        <v>270</v>
      </c>
      <c r="E57" s="33" t="s">
        <v>271</v>
      </c>
      <c r="Q57" s="550" t="s">
        <v>1349</v>
      </c>
      <c r="S57" s="550" t="s">
        <v>1350</v>
      </c>
      <c r="U57" s="550" t="s">
        <v>1351</v>
      </c>
      <c r="V57" s="550" t="s">
        <v>1351</v>
      </c>
    </row>
    <row r="58" spans="1:22" x14ac:dyDescent="0.2">
      <c r="D58" s="172" t="s">
        <v>272</v>
      </c>
      <c r="E58" s="552"/>
    </row>
    <row r="59" spans="1:22" ht="15.75" customHeight="1" x14ac:dyDescent="0.2">
      <c r="D59" s="172" t="s">
        <v>273</v>
      </c>
      <c r="E59" s="552"/>
      <c r="Q59" s="635" t="s">
        <v>1553</v>
      </c>
      <c r="S59" s="635" t="s">
        <v>1553</v>
      </c>
      <c r="U59" s="635" t="s">
        <v>1553</v>
      </c>
      <c r="V59" s="635" t="s">
        <v>1554</v>
      </c>
    </row>
    <row r="60" spans="1:22" x14ac:dyDescent="0.2">
      <c r="D60" s="33" t="s">
        <v>274</v>
      </c>
      <c r="E60" s="552"/>
      <c r="Q60" s="635"/>
      <c r="S60" s="635"/>
      <c r="U60" s="635"/>
      <c r="V60" s="635"/>
    </row>
    <row r="61" spans="1:22" x14ac:dyDescent="0.2">
      <c r="Q61" s="635"/>
      <c r="S61" s="635"/>
      <c r="U61" s="635"/>
      <c r="V61" s="635"/>
    </row>
    <row r="62" spans="1:22" x14ac:dyDescent="0.2">
      <c r="Q62" s="635"/>
      <c r="S62" s="635"/>
      <c r="U62" s="635"/>
      <c r="V62" s="635"/>
    </row>
    <row r="63" spans="1:22" x14ac:dyDescent="0.2">
      <c r="Q63" s="635"/>
      <c r="S63" s="635"/>
      <c r="U63" s="635"/>
      <c r="V63" s="635"/>
    </row>
    <row r="64" spans="1:22" x14ac:dyDescent="0.2">
      <c r="Q64" s="635"/>
      <c r="S64" s="635"/>
      <c r="U64" s="635"/>
      <c r="V64" s="635"/>
    </row>
    <row r="65" spans="17:22" x14ac:dyDescent="0.2">
      <c r="Q65" s="635"/>
      <c r="S65" s="635"/>
      <c r="U65" s="635"/>
      <c r="V65" s="635"/>
    </row>
    <row r="66" spans="17:22" x14ac:dyDescent="0.2">
      <c r="Q66" s="635"/>
      <c r="S66" s="635"/>
      <c r="U66" s="635"/>
      <c r="V66" s="635"/>
    </row>
  </sheetData>
  <mergeCells count="7">
    <mergeCell ref="U59:U66"/>
    <mergeCell ref="V59:V66"/>
    <mergeCell ref="Q3:R3"/>
    <mergeCell ref="S3:T3"/>
    <mergeCell ref="D3:O3"/>
    <mergeCell ref="Q59:Q66"/>
    <mergeCell ref="S59:S6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S126"/>
  <sheetViews>
    <sheetView zoomScaleNormal="100" workbookViewId="0"/>
  </sheetViews>
  <sheetFormatPr defaultColWidth="12.28515625" defaultRowHeight="18.95" customHeight="1" x14ac:dyDescent="0.2"/>
  <cols>
    <col min="1" max="1" width="7.28515625" style="44" customWidth="1"/>
    <col min="2" max="2" width="3.85546875" style="45" customWidth="1"/>
    <col min="3" max="3" width="9.140625" style="46" customWidth="1"/>
    <col min="4" max="4" width="19.7109375" style="47" customWidth="1"/>
    <col min="5" max="5" width="7.42578125" style="48" customWidth="1"/>
    <col min="6" max="7" width="7.42578125" style="49" customWidth="1"/>
    <col min="8" max="11" width="7.42578125" style="48" customWidth="1"/>
    <col min="12" max="12" width="7.42578125" style="50" customWidth="1"/>
    <col min="13" max="13" width="7.42578125" style="48" customWidth="1"/>
    <col min="14" max="14" width="7.42578125" style="51" customWidth="1"/>
    <col min="15" max="16" width="7.42578125" style="52" customWidth="1"/>
    <col min="17" max="17" width="7.42578125" style="48" customWidth="1"/>
    <col min="18" max="22" width="7.42578125" style="53" customWidth="1"/>
    <col min="23" max="23" width="7.42578125" style="54" customWidth="1"/>
    <col min="24" max="24" width="7.85546875" style="55" customWidth="1"/>
    <col min="25" max="25" width="7.85546875" style="56" customWidth="1"/>
    <col min="26" max="26" width="9.140625" style="57" customWidth="1"/>
    <col min="27" max="28" width="5.85546875" style="54" customWidth="1"/>
    <col min="29" max="29" width="6.85546875" style="58" customWidth="1"/>
    <col min="30" max="30" width="12.28515625" style="59" customWidth="1"/>
    <col min="31" max="31" width="12.42578125" style="137" customWidth="1"/>
    <col min="32" max="32" width="16.85546875" style="272" customWidth="1"/>
    <col min="33" max="33" width="17" style="272" customWidth="1"/>
    <col min="34" max="34" width="18.28515625" style="272" bestFit="1" customWidth="1"/>
    <col min="35" max="35" width="12.28515625" style="59"/>
    <col min="36" max="36" width="8.5703125" style="175" customWidth="1"/>
    <col min="37" max="37" width="26.28515625" style="175" bestFit="1" customWidth="1"/>
    <col min="38" max="38" width="17.28515625" style="175" customWidth="1"/>
    <col min="39" max="39" width="18.42578125" style="175" customWidth="1"/>
    <col min="40" max="40" width="17.42578125" style="175" customWidth="1"/>
    <col min="41" max="43" width="9.140625" style="175"/>
    <col min="44" max="254" width="12.28515625" style="59"/>
    <col min="255" max="256" width="3.85546875" style="59" customWidth="1"/>
    <col min="257" max="257" width="9.140625" style="59" customWidth="1"/>
    <col min="258" max="258" width="9" style="59" customWidth="1"/>
    <col min="259" max="277" width="7.42578125" style="59" customWidth="1"/>
    <col min="278" max="279" width="7.85546875" style="59" customWidth="1"/>
    <col min="280" max="280" width="9.140625" style="59" customWidth="1"/>
    <col min="281" max="282" width="5.85546875" style="59" customWidth="1"/>
    <col min="283" max="283" width="6.85546875" style="59" customWidth="1"/>
    <col min="284" max="510" width="12.28515625" style="59"/>
    <col min="511" max="512" width="3.85546875" style="59" customWidth="1"/>
    <col min="513" max="513" width="9.140625" style="59" customWidth="1"/>
    <col min="514" max="514" width="9" style="59" customWidth="1"/>
    <col min="515" max="533" width="7.42578125" style="59" customWidth="1"/>
    <col min="534" max="535" width="7.85546875" style="59" customWidth="1"/>
    <col min="536" max="536" width="9.140625" style="59" customWidth="1"/>
    <col min="537" max="538" width="5.85546875" style="59" customWidth="1"/>
    <col min="539" max="539" width="6.85546875" style="59" customWidth="1"/>
    <col min="540" max="766" width="12.28515625" style="59"/>
    <col min="767" max="768" width="3.85546875" style="59" customWidth="1"/>
    <col min="769" max="769" width="9.140625" style="59" customWidth="1"/>
    <col min="770" max="770" width="9" style="59" customWidth="1"/>
    <col min="771" max="789" width="7.42578125" style="59" customWidth="1"/>
    <col min="790" max="791" width="7.85546875" style="59" customWidth="1"/>
    <col min="792" max="792" width="9.140625" style="59" customWidth="1"/>
    <col min="793" max="794" width="5.85546875" style="59" customWidth="1"/>
    <col min="795" max="795" width="6.85546875" style="59" customWidth="1"/>
    <col min="796" max="1022" width="12.28515625" style="59"/>
    <col min="1023" max="1024" width="3.85546875" style="59" customWidth="1"/>
    <col min="1025" max="1025" width="9.140625" style="59" customWidth="1"/>
    <col min="1026" max="1026" width="9" style="59" customWidth="1"/>
    <col min="1027" max="1045" width="7.42578125" style="59" customWidth="1"/>
    <col min="1046" max="1047" width="7.85546875" style="59" customWidth="1"/>
    <col min="1048" max="1048" width="9.140625" style="59" customWidth="1"/>
    <col min="1049" max="1050" width="5.85546875" style="59" customWidth="1"/>
    <col min="1051" max="1051" width="6.85546875" style="59" customWidth="1"/>
    <col min="1052" max="1278" width="12.28515625" style="59"/>
    <col min="1279" max="1280" width="3.85546875" style="59" customWidth="1"/>
    <col min="1281" max="1281" width="9.140625" style="59" customWidth="1"/>
    <col min="1282" max="1282" width="9" style="59" customWidth="1"/>
    <col min="1283" max="1301" width="7.42578125" style="59" customWidth="1"/>
    <col min="1302" max="1303" width="7.85546875" style="59" customWidth="1"/>
    <col min="1304" max="1304" width="9.140625" style="59" customWidth="1"/>
    <col min="1305" max="1306" width="5.85546875" style="59" customWidth="1"/>
    <col min="1307" max="1307" width="6.85546875" style="59" customWidth="1"/>
    <col min="1308" max="1534" width="12.28515625" style="59"/>
    <col min="1535" max="1536" width="3.85546875" style="59" customWidth="1"/>
    <col min="1537" max="1537" width="9.140625" style="59" customWidth="1"/>
    <col min="1538" max="1538" width="9" style="59" customWidth="1"/>
    <col min="1539" max="1557" width="7.42578125" style="59" customWidth="1"/>
    <col min="1558" max="1559" width="7.85546875" style="59" customWidth="1"/>
    <col min="1560" max="1560" width="9.140625" style="59" customWidth="1"/>
    <col min="1561" max="1562" width="5.85546875" style="59" customWidth="1"/>
    <col min="1563" max="1563" width="6.85546875" style="59" customWidth="1"/>
    <col min="1564" max="1790" width="12.28515625" style="59"/>
    <col min="1791" max="1792" width="3.85546875" style="59" customWidth="1"/>
    <col min="1793" max="1793" width="9.140625" style="59" customWidth="1"/>
    <col min="1794" max="1794" width="9" style="59" customWidth="1"/>
    <col min="1795" max="1813" width="7.42578125" style="59" customWidth="1"/>
    <col min="1814" max="1815" width="7.85546875" style="59" customWidth="1"/>
    <col min="1816" max="1816" width="9.140625" style="59" customWidth="1"/>
    <col min="1817" max="1818" width="5.85546875" style="59" customWidth="1"/>
    <col min="1819" max="1819" width="6.85546875" style="59" customWidth="1"/>
    <col min="1820" max="2046" width="12.28515625" style="59"/>
    <col min="2047" max="2048" width="3.85546875" style="59" customWidth="1"/>
    <col min="2049" max="2049" width="9.140625" style="59" customWidth="1"/>
    <col min="2050" max="2050" width="9" style="59" customWidth="1"/>
    <col min="2051" max="2069" width="7.42578125" style="59" customWidth="1"/>
    <col min="2070" max="2071" width="7.85546875" style="59" customWidth="1"/>
    <col min="2072" max="2072" width="9.140625" style="59" customWidth="1"/>
    <col min="2073" max="2074" width="5.85546875" style="59" customWidth="1"/>
    <col min="2075" max="2075" width="6.85546875" style="59" customWidth="1"/>
    <col min="2076" max="2302" width="12.28515625" style="59"/>
    <col min="2303" max="2304" width="3.85546875" style="59" customWidth="1"/>
    <col min="2305" max="2305" width="9.140625" style="59" customWidth="1"/>
    <col min="2306" max="2306" width="9" style="59" customWidth="1"/>
    <col min="2307" max="2325" width="7.42578125" style="59" customWidth="1"/>
    <col min="2326" max="2327" width="7.85546875" style="59" customWidth="1"/>
    <col min="2328" max="2328" width="9.140625" style="59" customWidth="1"/>
    <col min="2329" max="2330" width="5.85546875" style="59" customWidth="1"/>
    <col min="2331" max="2331" width="6.85546875" style="59" customWidth="1"/>
    <col min="2332" max="2558" width="12.28515625" style="59"/>
    <col min="2559" max="2560" width="3.85546875" style="59" customWidth="1"/>
    <col min="2561" max="2561" width="9.140625" style="59" customWidth="1"/>
    <col min="2562" max="2562" width="9" style="59" customWidth="1"/>
    <col min="2563" max="2581" width="7.42578125" style="59" customWidth="1"/>
    <col min="2582" max="2583" width="7.85546875" style="59" customWidth="1"/>
    <col min="2584" max="2584" width="9.140625" style="59" customWidth="1"/>
    <col min="2585" max="2586" width="5.85546875" style="59" customWidth="1"/>
    <col min="2587" max="2587" width="6.85546875" style="59" customWidth="1"/>
    <col min="2588" max="2814" width="12.28515625" style="59"/>
    <col min="2815" max="2816" width="3.85546875" style="59" customWidth="1"/>
    <col min="2817" max="2817" width="9.140625" style="59" customWidth="1"/>
    <col min="2818" max="2818" width="9" style="59" customWidth="1"/>
    <col min="2819" max="2837" width="7.42578125" style="59" customWidth="1"/>
    <col min="2838" max="2839" width="7.85546875" style="59" customWidth="1"/>
    <col min="2840" max="2840" width="9.140625" style="59" customWidth="1"/>
    <col min="2841" max="2842" width="5.85546875" style="59" customWidth="1"/>
    <col min="2843" max="2843" width="6.85546875" style="59" customWidth="1"/>
    <col min="2844" max="3070" width="12.28515625" style="59"/>
    <col min="3071" max="3072" width="3.85546875" style="59" customWidth="1"/>
    <col min="3073" max="3073" width="9.140625" style="59" customWidth="1"/>
    <col min="3074" max="3074" width="9" style="59" customWidth="1"/>
    <col min="3075" max="3093" width="7.42578125" style="59" customWidth="1"/>
    <col min="3094" max="3095" width="7.85546875" style="59" customWidth="1"/>
    <col min="3096" max="3096" width="9.140625" style="59" customWidth="1"/>
    <col min="3097" max="3098" width="5.85546875" style="59" customWidth="1"/>
    <col min="3099" max="3099" width="6.85546875" style="59" customWidth="1"/>
    <col min="3100" max="3326" width="12.28515625" style="59"/>
    <col min="3327" max="3328" width="3.85546875" style="59" customWidth="1"/>
    <col min="3329" max="3329" width="9.140625" style="59" customWidth="1"/>
    <col min="3330" max="3330" width="9" style="59" customWidth="1"/>
    <col min="3331" max="3349" width="7.42578125" style="59" customWidth="1"/>
    <col min="3350" max="3351" width="7.85546875" style="59" customWidth="1"/>
    <col min="3352" max="3352" width="9.140625" style="59" customWidth="1"/>
    <col min="3353" max="3354" width="5.85546875" style="59" customWidth="1"/>
    <col min="3355" max="3355" width="6.85546875" style="59" customWidth="1"/>
    <col min="3356" max="3582" width="12.28515625" style="59"/>
    <col min="3583" max="3584" width="3.85546875" style="59" customWidth="1"/>
    <col min="3585" max="3585" width="9.140625" style="59" customWidth="1"/>
    <col min="3586" max="3586" width="9" style="59" customWidth="1"/>
    <col min="3587" max="3605" width="7.42578125" style="59" customWidth="1"/>
    <col min="3606" max="3607" width="7.85546875" style="59" customWidth="1"/>
    <col min="3608" max="3608" width="9.140625" style="59" customWidth="1"/>
    <col min="3609" max="3610" width="5.85546875" style="59" customWidth="1"/>
    <col min="3611" max="3611" width="6.85546875" style="59" customWidth="1"/>
    <col min="3612" max="3838" width="12.28515625" style="59"/>
    <col min="3839" max="3840" width="3.85546875" style="59" customWidth="1"/>
    <col min="3841" max="3841" width="9.140625" style="59" customWidth="1"/>
    <col min="3842" max="3842" width="9" style="59" customWidth="1"/>
    <col min="3843" max="3861" width="7.42578125" style="59" customWidth="1"/>
    <col min="3862" max="3863" width="7.85546875" style="59" customWidth="1"/>
    <col min="3864" max="3864" width="9.140625" style="59" customWidth="1"/>
    <col min="3865" max="3866" width="5.85546875" style="59" customWidth="1"/>
    <col min="3867" max="3867" width="6.85546875" style="59" customWidth="1"/>
    <col min="3868" max="4094" width="12.28515625" style="59"/>
    <col min="4095" max="4096" width="3.85546875" style="59" customWidth="1"/>
    <col min="4097" max="4097" width="9.140625" style="59" customWidth="1"/>
    <col min="4098" max="4098" width="9" style="59" customWidth="1"/>
    <col min="4099" max="4117" width="7.42578125" style="59" customWidth="1"/>
    <col min="4118" max="4119" width="7.85546875" style="59" customWidth="1"/>
    <col min="4120" max="4120" width="9.140625" style="59" customWidth="1"/>
    <col min="4121" max="4122" width="5.85546875" style="59" customWidth="1"/>
    <col min="4123" max="4123" width="6.85546875" style="59" customWidth="1"/>
    <col min="4124" max="4350" width="12.28515625" style="59"/>
    <col min="4351" max="4352" width="3.85546875" style="59" customWidth="1"/>
    <col min="4353" max="4353" width="9.140625" style="59" customWidth="1"/>
    <col min="4354" max="4354" width="9" style="59" customWidth="1"/>
    <col min="4355" max="4373" width="7.42578125" style="59" customWidth="1"/>
    <col min="4374" max="4375" width="7.85546875" style="59" customWidth="1"/>
    <col min="4376" max="4376" width="9.140625" style="59" customWidth="1"/>
    <col min="4377" max="4378" width="5.85546875" style="59" customWidth="1"/>
    <col min="4379" max="4379" width="6.85546875" style="59" customWidth="1"/>
    <col min="4380" max="4606" width="12.28515625" style="59"/>
    <col min="4607" max="4608" width="3.85546875" style="59" customWidth="1"/>
    <col min="4609" max="4609" width="9.140625" style="59" customWidth="1"/>
    <col min="4610" max="4610" width="9" style="59" customWidth="1"/>
    <col min="4611" max="4629" width="7.42578125" style="59" customWidth="1"/>
    <col min="4630" max="4631" width="7.85546875" style="59" customWidth="1"/>
    <col min="4632" max="4632" width="9.140625" style="59" customWidth="1"/>
    <col min="4633" max="4634" width="5.85546875" style="59" customWidth="1"/>
    <col min="4635" max="4635" width="6.85546875" style="59" customWidth="1"/>
    <col min="4636" max="4862" width="12.28515625" style="59"/>
    <col min="4863" max="4864" width="3.85546875" style="59" customWidth="1"/>
    <col min="4865" max="4865" width="9.140625" style="59" customWidth="1"/>
    <col min="4866" max="4866" width="9" style="59" customWidth="1"/>
    <col min="4867" max="4885" width="7.42578125" style="59" customWidth="1"/>
    <col min="4886" max="4887" width="7.85546875" style="59" customWidth="1"/>
    <col min="4888" max="4888" width="9.140625" style="59" customWidth="1"/>
    <col min="4889" max="4890" width="5.85546875" style="59" customWidth="1"/>
    <col min="4891" max="4891" width="6.85546875" style="59" customWidth="1"/>
    <col min="4892" max="5118" width="12.28515625" style="59"/>
    <col min="5119" max="5120" width="3.85546875" style="59" customWidth="1"/>
    <col min="5121" max="5121" width="9.140625" style="59" customWidth="1"/>
    <col min="5122" max="5122" width="9" style="59" customWidth="1"/>
    <col min="5123" max="5141" width="7.42578125" style="59" customWidth="1"/>
    <col min="5142" max="5143" width="7.85546875" style="59" customWidth="1"/>
    <col min="5144" max="5144" width="9.140625" style="59" customWidth="1"/>
    <col min="5145" max="5146" width="5.85546875" style="59" customWidth="1"/>
    <col min="5147" max="5147" width="6.85546875" style="59" customWidth="1"/>
    <col min="5148" max="5374" width="12.28515625" style="59"/>
    <col min="5375" max="5376" width="3.85546875" style="59" customWidth="1"/>
    <col min="5377" max="5377" width="9.140625" style="59" customWidth="1"/>
    <col min="5378" max="5378" width="9" style="59" customWidth="1"/>
    <col min="5379" max="5397" width="7.42578125" style="59" customWidth="1"/>
    <col min="5398" max="5399" width="7.85546875" style="59" customWidth="1"/>
    <col min="5400" max="5400" width="9.140625" style="59" customWidth="1"/>
    <col min="5401" max="5402" width="5.85546875" style="59" customWidth="1"/>
    <col min="5403" max="5403" width="6.85546875" style="59" customWidth="1"/>
    <col min="5404" max="5630" width="12.28515625" style="59"/>
    <col min="5631" max="5632" width="3.85546875" style="59" customWidth="1"/>
    <col min="5633" max="5633" width="9.140625" style="59" customWidth="1"/>
    <col min="5634" max="5634" width="9" style="59" customWidth="1"/>
    <col min="5635" max="5653" width="7.42578125" style="59" customWidth="1"/>
    <col min="5654" max="5655" width="7.85546875" style="59" customWidth="1"/>
    <col min="5656" max="5656" width="9.140625" style="59" customWidth="1"/>
    <col min="5657" max="5658" width="5.85546875" style="59" customWidth="1"/>
    <col min="5659" max="5659" width="6.85546875" style="59" customWidth="1"/>
    <col min="5660" max="5886" width="12.28515625" style="59"/>
    <col min="5887" max="5888" width="3.85546875" style="59" customWidth="1"/>
    <col min="5889" max="5889" width="9.140625" style="59" customWidth="1"/>
    <col min="5890" max="5890" width="9" style="59" customWidth="1"/>
    <col min="5891" max="5909" width="7.42578125" style="59" customWidth="1"/>
    <col min="5910" max="5911" width="7.85546875" style="59" customWidth="1"/>
    <col min="5912" max="5912" width="9.140625" style="59" customWidth="1"/>
    <col min="5913" max="5914" width="5.85546875" style="59" customWidth="1"/>
    <col min="5915" max="5915" width="6.85546875" style="59" customWidth="1"/>
    <col min="5916" max="6142" width="12.28515625" style="59"/>
    <col min="6143" max="6144" width="3.85546875" style="59" customWidth="1"/>
    <col min="6145" max="6145" width="9.140625" style="59" customWidth="1"/>
    <col min="6146" max="6146" width="9" style="59" customWidth="1"/>
    <col min="6147" max="6165" width="7.42578125" style="59" customWidth="1"/>
    <col min="6166" max="6167" width="7.85546875" style="59" customWidth="1"/>
    <col min="6168" max="6168" width="9.140625" style="59" customWidth="1"/>
    <col min="6169" max="6170" width="5.85546875" style="59" customWidth="1"/>
    <col min="6171" max="6171" width="6.85546875" style="59" customWidth="1"/>
    <col min="6172" max="6398" width="12.28515625" style="59"/>
    <col min="6399" max="6400" width="3.85546875" style="59" customWidth="1"/>
    <col min="6401" max="6401" width="9.140625" style="59" customWidth="1"/>
    <col min="6402" max="6402" width="9" style="59" customWidth="1"/>
    <col min="6403" max="6421" width="7.42578125" style="59" customWidth="1"/>
    <col min="6422" max="6423" width="7.85546875" style="59" customWidth="1"/>
    <col min="6424" max="6424" width="9.140625" style="59" customWidth="1"/>
    <col min="6425" max="6426" width="5.85546875" style="59" customWidth="1"/>
    <col min="6427" max="6427" width="6.85546875" style="59" customWidth="1"/>
    <col min="6428" max="6654" width="12.28515625" style="59"/>
    <col min="6655" max="6656" width="3.85546875" style="59" customWidth="1"/>
    <col min="6657" max="6657" width="9.140625" style="59" customWidth="1"/>
    <col min="6658" max="6658" width="9" style="59" customWidth="1"/>
    <col min="6659" max="6677" width="7.42578125" style="59" customWidth="1"/>
    <col min="6678" max="6679" width="7.85546875" style="59" customWidth="1"/>
    <col min="6680" max="6680" width="9.140625" style="59" customWidth="1"/>
    <col min="6681" max="6682" width="5.85546875" style="59" customWidth="1"/>
    <col min="6683" max="6683" width="6.85546875" style="59" customWidth="1"/>
    <col min="6684" max="6910" width="12.28515625" style="59"/>
    <col min="6911" max="6912" width="3.85546875" style="59" customWidth="1"/>
    <col min="6913" max="6913" width="9.140625" style="59" customWidth="1"/>
    <col min="6914" max="6914" width="9" style="59" customWidth="1"/>
    <col min="6915" max="6933" width="7.42578125" style="59" customWidth="1"/>
    <col min="6934" max="6935" width="7.85546875" style="59" customWidth="1"/>
    <col min="6936" max="6936" width="9.140625" style="59" customWidth="1"/>
    <col min="6937" max="6938" width="5.85546875" style="59" customWidth="1"/>
    <col min="6939" max="6939" width="6.85546875" style="59" customWidth="1"/>
    <col min="6940" max="7166" width="12.28515625" style="59"/>
    <col min="7167" max="7168" width="3.85546875" style="59" customWidth="1"/>
    <col min="7169" max="7169" width="9.140625" style="59" customWidth="1"/>
    <col min="7170" max="7170" width="9" style="59" customWidth="1"/>
    <col min="7171" max="7189" width="7.42578125" style="59" customWidth="1"/>
    <col min="7190" max="7191" width="7.85546875" style="59" customWidth="1"/>
    <col min="7192" max="7192" width="9.140625" style="59" customWidth="1"/>
    <col min="7193" max="7194" width="5.85546875" style="59" customWidth="1"/>
    <col min="7195" max="7195" width="6.85546875" style="59" customWidth="1"/>
    <col min="7196" max="7422" width="12.28515625" style="59"/>
    <col min="7423" max="7424" width="3.85546875" style="59" customWidth="1"/>
    <col min="7425" max="7425" width="9.140625" style="59" customWidth="1"/>
    <col min="7426" max="7426" width="9" style="59" customWidth="1"/>
    <col min="7427" max="7445" width="7.42578125" style="59" customWidth="1"/>
    <col min="7446" max="7447" width="7.85546875" style="59" customWidth="1"/>
    <col min="7448" max="7448" width="9.140625" style="59" customWidth="1"/>
    <col min="7449" max="7450" width="5.85546875" style="59" customWidth="1"/>
    <col min="7451" max="7451" width="6.85546875" style="59" customWidth="1"/>
    <col min="7452" max="7678" width="12.28515625" style="59"/>
    <col min="7679" max="7680" width="3.85546875" style="59" customWidth="1"/>
    <col min="7681" max="7681" width="9.140625" style="59" customWidth="1"/>
    <col min="7682" max="7682" width="9" style="59" customWidth="1"/>
    <col min="7683" max="7701" width="7.42578125" style="59" customWidth="1"/>
    <col min="7702" max="7703" width="7.85546875" style="59" customWidth="1"/>
    <col min="7704" max="7704" width="9.140625" style="59" customWidth="1"/>
    <col min="7705" max="7706" width="5.85546875" style="59" customWidth="1"/>
    <col min="7707" max="7707" width="6.85546875" style="59" customWidth="1"/>
    <col min="7708" max="7934" width="12.28515625" style="59"/>
    <col min="7935" max="7936" width="3.85546875" style="59" customWidth="1"/>
    <col min="7937" max="7937" width="9.140625" style="59" customWidth="1"/>
    <col min="7938" max="7938" width="9" style="59" customWidth="1"/>
    <col min="7939" max="7957" width="7.42578125" style="59" customWidth="1"/>
    <col min="7958" max="7959" width="7.85546875" style="59" customWidth="1"/>
    <col min="7960" max="7960" width="9.140625" style="59" customWidth="1"/>
    <col min="7961" max="7962" width="5.85546875" style="59" customWidth="1"/>
    <col min="7963" max="7963" width="6.85546875" style="59" customWidth="1"/>
    <col min="7964" max="8190" width="12.28515625" style="59"/>
    <col min="8191" max="8192" width="3.85546875" style="59" customWidth="1"/>
    <col min="8193" max="8193" width="9.140625" style="59" customWidth="1"/>
    <col min="8194" max="8194" width="9" style="59" customWidth="1"/>
    <col min="8195" max="8213" width="7.42578125" style="59" customWidth="1"/>
    <col min="8214" max="8215" width="7.85546875" style="59" customWidth="1"/>
    <col min="8216" max="8216" width="9.140625" style="59" customWidth="1"/>
    <col min="8217" max="8218" width="5.85546875" style="59" customWidth="1"/>
    <col min="8219" max="8219" width="6.85546875" style="59" customWidth="1"/>
    <col min="8220" max="8446" width="12.28515625" style="59"/>
    <col min="8447" max="8448" width="3.85546875" style="59" customWidth="1"/>
    <col min="8449" max="8449" width="9.140625" style="59" customWidth="1"/>
    <col min="8450" max="8450" width="9" style="59" customWidth="1"/>
    <col min="8451" max="8469" width="7.42578125" style="59" customWidth="1"/>
    <col min="8470" max="8471" width="7.85546875" style="59" customWidth="1"/>
    <col min="8472" max="8472" width="9.140625" style="59" customWidth="1"/>
    <col min="8473" max="8474" width="5.85546875" style="59" customWidth="1"/>
    <col min="8475" max="8475" width="6.85546875" style="59" customWidth="1"/>
    <col min="8476" max="8702" width="12.28515625" style="59"/>
    <col min="8703" max="8704" width="3.85546875" style="59" customWidth="1"/>
    <col min="8705" max="8705" width="9.140625" style="59" customWidth="1"/>
    <col min="8706" max="8706" width="9" style="59" customWidth="1"/>
    <col min="8707" max="8725" width="7.42578125" style="59" customWidth="1"/>
    <col min="8726" max="8727" width="7.85546875" style="59" customWidth="1"/>
    <col min="8728" max="8728" width="9.140625" style="59" customWidth="1"/>
    <col min="8729" max="8730" width="5.85546875" style="59" customWidth="1"/>
    <col min="8731" max="8731" width="6.85546875" style="59" customWidth="1"/>
    <col min="8732" max="8958" width="12.28515625" style="59"/>
    <col min="8959" max="8960" width="3.85546875" style="59" customWidth="1"/>
    <col min="8961" max="8961" width="9.140625" style="59" customWidth="1"/>
    <col min="8962" max="8962" width="9" style="59" customWidth="1"/>
    <col min="8963" max="8981" width="7.42578125" style="59" customWidth="1"/>
    <col min="8982" max="8983" width="7.85546875" style="59" customWidth="1"/>
    <col min="8984" max="8984" width="9.140625" style="59" customWidth="1"/>
    <col min="8985" max="8986" width="5.85546875" style="59" customWidth="1"/>
    <col min="8987" max="8987" width="6.85546875" style="59" customWidth="1"/>
    <col min="8988" max="9214" width="12.28515625" style="59"/>
    <col min="9215" max="9216" width="3.85546875" style="59" customWidth="1"/>
    <col min="9217" max="9217" width="9.140625" style="59" customWidth="1"/>
    <col min="9218" max="9218" width="9" style="59" customWidth="1"/>
    <col min="9219" max="9237" width="7.42578125" style="59" customWidth="1"/>
    <col min="9238" max="9239" width="7.85546875" style="59" customWidth="1"/>
    <col min="9240" max="9240" width="9.140625" style="59" customWidth="1"/>
    <col min="9241" max="9242" width="5.85546875" style="59" customWidth="1"/>
    <col min="9243" max="9243" width="6.85546875" style="59" customWidth="1"/>
    <col min="9244" max="9470" width="12.28515625" style="59"/>
    <col min="9471" max="9472" width="3.85546875" style="59" customWidth="1"/>
    <col min="9473" max="9473" width="9.140625" style="59" customWidth="1"/>
    <col min="9474" max="9474" width="9" style="59" customWidth="1"/>
    <col min="9475" max="9493" width="7.42578125" style="59" customWidth="1"/>
    <col min="9494" max="9495" width="7.85546875" style="59" customWidth="1"/>
    <col min="9496" max="9496" width="9.140625" style="59" customWidth="1"/>
    <col min="9497" max="9498" width="5.85546875" style="59" customWidth="1"/>
    <col min="9499" max="9499" width="6.85546875" style="59" customWidth="1"/>
    <col min="9500" max="9726" width="12.28515625" style="59"/>
    <col min="9727" max="9728" width="3.85546875" style="59" customWidth="1"/>
    <col min="9729" max="9729" width="9.140625" style="59" customWidth="1"/>
    <col min="9730" max="9730" width="9" style="59" customWidth="1"/>
    <col min="9731" max="9749" width="7.42578125" style="59" customWidth="1"/>
    <col min="9750" max="9751" width="7.85546875" style="59" customWidth="1"/>
    <col min="9752" max="9752" width="9.140625" style="59" customWidth="1"/>
    <col min="9753" max="9754" width="5.85546875" style="59" customWidth="1"/>
    <col min="9755" max="9755" width="6.85546875" style="59" customWidth="1"/>
    <col min="9756" max="9982" width="12.28515625" style="59"/>
    <col min="9983" max="9984" width="3.85546875" style="59" customWidth="1"/>
    <col min="9985" max="9985" width="9.140625" style="59" customWidth="1"/>
    <col min="9986" max="9986" width="9" style="59" customWidth="1"/>
    <col min="9987" max="10005" width="7.42578125" style="59" customWidth="1"/>
    <col min="10006" max="10007" width="7.85546875" style="59" customWidth="1"/>
    <col min="10008" max="10008" width="9.140625" style="59" customWidth="1"/>
    <col min="10009" max="10010" width="5.85546875" style="59" customWidth="1"/>
    <col min="10011" max="10011" width="6.85546875" style="59" customWidth="1"/>
    <col min="10012" max="10238" width="12.28515625" style="59"/>
    <col min="10239" max="10240" width="3.85546875" style="59" customWidth="1"/>
    <col min="10241" max="10241" width="9.140625" style="59" customWidth="1"/>
    <col min="10242" max="10242" width="9" style="59" customWidth="1"/>
    <col min="10243" max="10261" width="7.42578125" style="59" customWidth="1"/>
    <col min="10262" max="10263" width="7.85546875" style="59" customWidth="1"/>
    <col min="10264" max="10264" width="9.140625" style="59" customWidth="1"/>
    <col min="10265" max="10266" width="5.85546875" style="59" customWidth="1"/>
    <col min="10267" max="10267" width="6.85546875" style="59" customWidth="1"/>
    <col min="10268" max="10494" width="12.28515625" style="59"/>
    <col min="10495" max="10496" width="3.85546875" style="59" customWidth="1"/>
    <col min="10497" max="10497" width="9.140625" style="59" customWidth="1"/>
    <col min="10498" max="10498" width="9" style="59" customWidth="1"/>
    <col min="10499" max="10517" width="7.42578125" style="59" customWidth="1"/>
    <col min="10518" max="10519" width="7.85546875" style="59" customWidth="1"/>
    <col min="10520" max="10520" width="9.140625" style="59" customWidth="1"/>
    <col min="10521" max="10522" width="5.85546875" style="59" customWidth="1"/>
    <col min="10523" max="10523" width="6.85546875" style="59" customWidth="1"/>
    <col min="10524" max="10750" width="12.28515625" style="59"/>
    <col min="10751" max="10752" width="3.85546875" style="59" customWidth="1"/>
    <col min="10753" max="10753" width="9.140625" style="59" customWidth="1"/>
    <col min="10754" max="10754" width="9" style="59" customWidth="1"/>
    <col min="10755" max="10773" width="7.42578125" style="59" customWidth="1"/>
    <col min="10774" max="10775" width="7.85546875" style="59" customWidth="1"/>
    <col min="10776" max="10776" width="9.140625" style="59" customWidth="1"/>
    <col min="10777" max="10778" width="5.85546875" style="59" customWidth="1"/>
    <col min="10779" max="10779" width="6.85546875" style="59" customWidth="1"/>
    <col min="10780" max="11006" width="12.28515625" style="59"/>
    <col min="11007" max="11008" width="3.85546875" style="59" customWidth="1"/>
    <col min="11009" max="11009" width="9.140625" style="59" customWidth="1"/>
    <col min="11010" max="11010" width="9" style="59" customWidth="1"/>
    <col min="11011" max="11029" width="7.42578125" style="59" customWidth="1"/>
    <col min="11030" max="11031" width="7.85546875" style="59" customWidth="1"/>
    <col min="11032" max="11032" width="9.140625" style="59" customWidth="1"/>
    <col min="11033" max="11034" width="5.85546875" style="59" customWidth="1"/>
    <col min="11035" max="11035" width="6.85546875" style="59" customWidth="1"/>
    <col min="11036" max="11262" width="12.28515625" style="59"/>
    <col min="11263" max="11264" width="3.85546875" style="59" customWidth="1"/>
    <col min="11265" max="11265" width="9.140625" style="59" customWidth="1"/>
    <col min="11266" max="11266" width="9" style="59" customWidth="1"/>
    <col min="11267" max="11285" width="7.42578125" style="59" customWidth="1"/>
    <col min="11286" max="11287" width="7.85546875" style="59" customWidth="1"/>
    <col min="11288" max="11288" width="9.140625" style="59" customWidth="1"/>
    <col min="11289" max="11290" width="5.85546875" style="59" customWidth="1"/>
    <col min="11291" max="11291" width="6.85546875" style="59" customWidth="1"/>
    <col min="11292" max="11518" width="12.28515625" style="59"/>
    <col min="11519" max="11520" width="3.85546875" style="59" customWidth="1"/>
    <col min="11521" max="11521" width="9.140625" style="59" customWidth="1"/>
    <col min="11522" max="11522" width="9" style="59" customWidth="1"/>
    <col min="11523" max="11541" width="7.42578125" style="59" customWidth="1"/>
    <col min="11542" max="11543" width="7.85546875" style="59" customWidth="1"/>
    <col min="11544" max="11544" width="9.140625" style="59" customWidth="1"/>
    <col min="11545" max="11546" width="5.85546875" style="59" customWidth="1"/>
    <col min="11547" max="11547" width="6.85546875" style="59" customWidth="1"/>
    <col min="11548" max="11774" width="12.28515625" style="59"/>
    <col min="11775" max="11776" width="3.85546875" style="59" customWidth="1"/>
    <col min="11777" max="11777" width="9.140625" style="59" customWidth="1"/>
    <col min="11778" max="11778" width="9" style="59" customWidth="1"/>
    <col min="11779" max="11797" width="7.42578125" style="59" customWidth="1"/>
    <col min="11798" max="11799" width="7.85546875" style="59" customWidth="1"/>
    <col min="11800" max="11800" width="9.140625" style="59" customWidth="1"/>
    <col min="11801" max="11802" width="5.85546875" style="59" customWidth="1"/>
    <col min="11803" max="11803" width="6.85546875" style="59" customWidth="1"/>
    <col min="11804" max="12030" width="12.28515625" style="59"/>
    <col min="12031" max="12032" width="3.85546875" style="59" customWidth="1"/>
    <col min="12033" max="12033" width="9.140625" style="59" customWidth="1"/>
    <col min="12034" max="12034" width="9" style="59" customWidth="1"/>
    <col min="12035" max="12053" width="7.42578125" style="59" customWidth="1"/>
    <col min="12054" max="12055" width="7.85546875" style="59" customWidth="1"/>
    <col min="12056" max="12056" width="9.140625" style="59" customWidth="1"/>
    <col min="12057" max="12058" width="5.85546875" style="59" customWidth="1"/>
    <col min="12059" max="12059" width="6.85546875" style="59" customWidth="1"/>
    <col min="12060" max="12286" width="12.28515625" style="59"/>
    <col min="12287" max="12288" width="3.85546875" style="59" customWidth="1"/>
    <col min="12289" max="12289" width="9.140625" style="59" customWidth="1"/>
    <col min="12290" max="12290" width="9" style="59" customWidth="1"/>
    <col min="12291" max="12309" width="7.42578125" style="59" customWidth="1"/>
    <col min="12310" max="12311" width="7.85546875" style="59" customWidth="1"/>
    <col min="12312" max="12312" width="9.140625" style="59" customWidth="1"/>
    <col min="12313" max="12314" width="5.85546875" style="59" customWidth="1"/>
    <col min="12315" max="12315" width="6.85546875" style="59" customWidth="1"/>
    <col min="12316" max="12542" width="12.28515625" style="59"/>
    <col min="12543" max="12544" width="3.85546875" style="59" customWidth="1"/>
    <col min="12545" max="12545" width="9.140625" style="59" customWidth="1"/>
    <col min="12546" max="12546" width="9" style="59" customWidth="1"/>
    <col min="12547" max="12565" width="7.42578125" style="59" customWidth="1"/>
    <col min="12566" max="12567" width="7.85546875" style="59" customWidth="1"/>
    <col min="12568" max="12568" width="9.140625" style="59" customWidth="1"/>
    <col min="12569" max="12570" width="5.85546875" style="59" customWidth="1"/>
    <col min="12571" max="12571" width="6.85546875" style="59" customWidth="1"/>
    <col min="12572" max="12798" width="12.28515625" style="59"/>
    <col min="12799" max="12800" width="3.85546875" style="59" customWidth="1"/>
    <col min="12801" max="12801" width="9.140625" style="59" customWidth="1"/>
    <col min="12802" max="12802" width="9" style="59" customWidth="1"/>
    <col min="12803" max="12821" width="7.42578125" style="59" customWidth="1"/>
    <col min="12822" max="12823" width="7.85546875" style="59" customWidth="1"/>
    <col min="12824" max="12824" width="9.140625" style="59" customWidth="1"/>
    <col min="12825" max="12826" width="5.85546875" style="59" customWidth="1"/>
    <col min="12827" max="12827" width="6.85546875" style="59" customWidth="1"/>
    <col min="12828" max="13054" width="12.28515625" style="59"/>
    <col min="13055" max="13056" width="3.85546875" style="59" customWidth="1"/>
    <col min="13057" max="13057" width="9.140625" style="59" customWidth="1"/>
    <col min="13058" max="13058" width="9" style="59" customWidth="1"/>
    <col min="13059" max="13077" width="7.42578125" style="59" customWidth="1"/>
    <col min="13078" max="13079" width="7.85546875" style="59" customWidth="1"/>
    <col min="13080" max="13080" width="9.140625" style="59" customWidth="1"/>
    <col min="13081" max="13082" width="5.85546875" style="59" customWidth="1"/>
    <col min="13083" max="13083" width="6.85546875" style="59" customWidth="1"/>
    <col min="13084" max="13310" width="12.28515625" style="59"/>
    <col min="13311" max="13312" width="3.85546875" style="59" customWidth="1"/>
    <col min="13313" max="13313" width="9.140625" style="59" customWidth="1"/>
    <col min="13314" max="13314" width="9" style="59" customWidth="1"/>
    <col min="13315" max="13333" width="7.42578125" style="59" customWidth="1"/>
    <col min="13334" max="13335" width="7.85546875" style="59" customWidth="1"/>
    <col min="13336" max="13336" width="9.140625" style="59" customWidth="1"/>
    <col min="13337" max="13338" width="5.85546875" style="59" customWidth="1"/>
    <col min="13339" max="13339" width="6.85546875" style="59" customWidth="1"/>
    <col min="13340" max="13566" width="12.28515625" style="59"/>
    <col min="13567" max="13568" width="3.85546875" style="59" customWidth="1"/>
    <col min="13569" max="13569" width="9.140625" style="59" customWidth="1"/>
    <col min="13570" max="13570" width="9" style="59" customWidth="1"/>
    <col min="13571" max="13589" width="7.42578125" style="59" customWidth="1"/>
    <col min="13590" max="13591" width="7.85546875" style="59" customWidth="1"/>
    <col min="13592" max="13592" width="9.140625" style="59" customWidth="1"/>
    <col min="13593" max="13594" width="5.85546875" style="59" customWidth="1"/>
    <col min="13595" max="13595" width="6.85546875" style="59" customWidth="1"/>
    <col min="13596" max="13822" width="12.28515625" style="59"/>
    <col min="13823" max="13824" width="3.85546875" style="59" customWidth="1"/>
    <col min="13825" max="13825" width="9.140625" style="59" customWidth="1"/>
    <col min="13826" max="13826" width="9" style="59" customWidth="1"/>
    <col min="13827" max="13845" width="7.42578125" style="59" customWidth="1"/>
    <col min="13846" max="13847" width="7.85546875" style="59" customWidth="1"/>
    <col min="13848" max="13848" width="9.140625" style="59" customWidth="1"/>
    <col min="13849" max="13850" width="5.85546875" style="59" customWidth="1"/>
    <col min="13851" max="13851" width="6.85546875" style="59" customWidth="1"/>
    <col min="13852" max="14078" width="12.28515625" style="59"/>
    <col min="14079" max="14080" width="3.85546875" style="59" customWidth="1"/>
    <col min="14081" max="14081" width="9.140625" style="59" customWidth="1"/>
    <col min="14082" max="14082" width="9" style="59" customWidth="1"/>
    <col min="14083" max="14101" width="7.42578125" style="59" customWidth="1"/>
    <col min="14102" max="14103" width="7.85546875" style="59" customWidth="1"/>
    <col min="14104" max="14104" width="9.140625" style="59" customWidth="1"/>
    <col min="14105" max="14106" width="5.85546875" style="59" customWidth="1"/>
    <col min="14107" max="14107" width="6.85546875" style="59" customWidth="1"/>
    <col min="14108" max="14334" width="12.28515625" style="59"/>
    <col min="14335" max="14336" width="3.85546875" style="59" customWidth="1"/>
    <col min="14337" max="14337" width="9.140625" style="59" customWidth="1"/>
    <col min="14338" max="14338" width="9" style="59" customWidth="1"/>
    <col min="14339" max="14357" width="7.42578125" style="59" customWidth="1"/>
    <col min="14358" max="14359" width="7.85546875" style="59" customWidth="1"/>
    <col min="14360" max="14360" width="9.140625" style="59" customWidth="1"/>
    <col min="14361" max="14362" width="5.85546875" style="59" customWidth="1"/>
    <col min="14363" max="14363" width="6.85546875" style="59" customWidth="1"/>
    <col min="14364" max="14590" width="12.28515625" style="59"/>
    <col min="14591" max="14592" width="3.85546875" style="59" customWidth="1"/>
    <col min="14593" max="14593" width="9.140625" style="59" customWidth="1"/>
    <col min="14594" max="14594" width="9" style="59" customWidth="1"/>
    <col min="14595" max="14613" width="7.42578125" style="59" customWidth="1"/>
    <col min="14614" max="14615" width="7.85546875" style="59" customWidth="1"/>
    <col min="14616" max="14616" width="9.140625" style="59" customWidth="1"/>
    <col min="14617" max="14618" width="5.85546875" style="59" customWidth="1"/>
    <col min="14619" max="14619" width="6.85546875" style="59" customWidth="1"/>
    <col min="14620" max="14846" width="12.28515625" style="59"/>
    <col min="14847" max="14848" width="3.85546875" style="59" customWidth="1"/>
    <col min="14849" max="14849" width="9.140625" style="59" customWidth="1"/>
    <col min="14850" max="14850" width="9" style="59" customWidth="1"/>
    <col min="14851" max="14869" width="7.42578125" style="59" customWidth="1"/>
    <col min="14870" max="14871" width="7.85546875" style="59" customWidth="1"/>
    <col min="14872" max="14872" width="9.140625" style="59" customWidth="1"/>
    <col min="14873" max="14874" width="5.85546875" style="59" customWidth="1"/>
    <col min="14875" max="14875" width="6.85546875" style="59" customWidth="1"/>
    <col min="14876" max="15102" width="12.28515625" style="59"/>
    <col min="15103" max="15104" width="3.85546875" style="59" customWidth="1"/>
    <col min="15105" max="15105" width="9.140625" style="59" customWidth="1"/>
    <col min="15106" max="15106" width="9" style="59" customWidth="1"/>
    <col min="15107" max="15125" width="7.42578125" style="59" customWidth="1"/>
    <col min="15126" max="15127" width="7.85546875" style="59" customWidth="1"/>
    <col min="15128" max="15128" width="9.140625" style="59" customWidth="1"/>
    <col min="15129" max="15130" width="5.85546875" style="59" customWidth="1"/>
    <col min="15131" max="15131" width="6.85546875" style="59" customWidth="1"/>
    <col min="15132" max="15358" width="12.28515625" style="59"/>
    <col min="15359" max="15360" width="3.85546875" style="59" customWidth="1"/>
    <col min="15361" max="15361" width="9.140625" style="59" customWidth="1"/>
    <col min="15362" max="15362" width="9" style="59" customWidth="1"/>
    <col min="15363" max="15381" width="7.42578125" style="59" customWidth="1"/>
    <col min="15382" max="15383" width="7.85546875" style="59" customWidth="1"/>
    <col min="15384" max="15384" width="9.140625" style="59" customWidth="1"/>
    <col min="15385" max="15386" width="5.85546875" style="59" customWidth="1"/>
    <col min="15387" max="15387" width="6.85546875" style="59" customWidth="1"/>
    <col min="15388" max="15614" width="12.28515625" style="59"/>
    <col min="15615" max="15616" width="3.85546875" style="59" customWidth="1"/>
    <col min="15617" max="15617" width="9.140625" style="59" customWidth="1"/>
    <col min="15618" max="15618" width="9" style="59" customWidth="1"/>
    <col min="15619" max="15637" width="7.42578125" style="59" customWidth="1"/>
    <col min="15638" max="15639" width="7.85546875" style="59" customWidth="1"/>
    <col min="15640" max="15640" width="9.140625" style="59" customWidth="1"/>
    <col min="15641" max="15642" width="5.85546875" style="59" customWidth="1"/>
    <col min="15643" max="15643" width="6.85546875" style="59" customWidth="1"/>
    <col min="15644" max="15870" width="12.28515625" style="59"/>
    <col min="15871" max="15872" width="3.85546875" style="59" customWidth="1"/>
    <col min="15873" max="15873" width="9.140625" style="59" customWidth="1"/>
    <col min="15874" max="15874" width="9" style="59" customWidth="1"/>
    <col min="15875" max="15893" width="7.42578125" style="59" customWidth="1"/>
    <col min="15894" max="15895" width="7.85546875" style="59" customWidth="1"/>
    <col min="15896" max="15896" width="9.140625" style="59" customWidth="1"/>
    <col min="15897" max="15898" width="5.85546875" style="59" customWidth="1"/>
    <col min="15899" max="15899" width="6.85546875" style="59" customWidth="1"/>
    <col min="15900" max="16126" width="12.28515625" style="59"/>
    <col min="16127" max="16128" width="3.85546875" style="59" customWidth="1"/>
    <col min="16129" max="16129" width="9.140625" style="59" customWidth="1"/>
    <col min="16130" max="16130" width="9" style="59" customWidth="1"/>
    <col min="16131" max="16149" width="7.42578125" style="59" customWidth="1"/>
    <col min="16150" max="16151" width="7.85546875" style="59" customWidth="1"/>
    <col min="16152" max="16152" width="9.140625" style="59" customWidth="1"/>
    <col min="16153" max="16154" width="5.85546875" style="59" customWidth="1"/>
    <col min="16155" max="16155" width="6.85546875" style="59" customWidth="1"/>
    <col min="16156" max="16384" width="12.28515625" style="59"/>
  </cols>
  <sheetData>
    <row r="1" spans="1:43" ht="18.95" customHeight="1" x14ac:dyDescent="0.25">
      <c r="A1" s="139" t="s">
        <v>1256</v>
      </c>
      <c r="AE1" s="293"/>
    </row>
    <row r="2" spans="1:43" ht="18.95" customHeight="1" x14ac:dyDescent="0.25">
      <c r="AE2" s="293"/>
      <c r="AF2" s="594" t="s">
        <v>1362</v>
      </c>
      <c r="AG2" s="594"/>
      <c r="AH2" s="594"/>
      <c r="AL2" s="610" t="s">
        <v>1511</v>
      </c>
      <c r="AM2" s="610" t="s">
        <v>1513</v>
      </c>
      <c r="AQ2" s="577"/>
    </row>
    <row r="3" spans="1:43" ht="18.95" customHeight="1" x14ac:dyDescent="0.25">
      <c r="AE3" s="293"/>
      <c r="AF3" s="630" t="s">
        <v>1315</v>
      </c>
      <c r="AG3" s="630"/>
      <c r="AH3" s="630"/>
      <c r="AJ3" s="573" t="s">
        <v>1552</v>
      </c>
      <c r="AL3" s="610"/>
      <c r="AM3" s="610"/>
      <c r="AQ3" s="577"/>
    </row>
    <row r="4" spans="1:43" s="76" customFormat="1" ht="18.95" customHeight="1" x14ac:dyDescent="0.25">
      <c r="A4" s="60" t="s">
        <v>815</v>
      </c>
      <c r="B4" s="61" t="s">
        <v>816</v>
      </c>
      <c r="C4" s="62"/>
      <c r="D4" s="63"/>
      <c r="E4" s="64" t="s">
        <v>817</v>
      </c>
      <c r="F4" s="65" t="s">
        <v>818</v>
      </c>
      <c r="G4" s="65" t="s">
        <v>819</v>
      </c>
      <c r="H4" s="64" t="s">
        <v>820</v>
      </c>
      <c r="I4" s="64" t="s">
        <v>821</v>
      </c>
      <c r="J4" s="64" t="s">
        <v>822</v>
      </c>
      <c r="K4" s="64" t="s">
        <v>823</v>
      </c>
      <c r="L4" s="66" t="s">
        <v>824</v>
      </c>
      <c r="M4" s="64" t="s">
        <v>825</v>
      </c>
      <c r="N4" s="67" t="s">
        <v>826</v>
      </c>
      <c r="O4" s="68" t="s">
        <v>826</v>
      </c>
      <c r="P4" s="68" t="s">
        <v>827</v>
      </c>
      <c r="Q4" s="69" t="s">
        <v>828</v>
      </c>
      <c r="R4" s="68" t="s">
        <v>826</v>
      </c>
      <c r="S4" s="70" t="s">
        <v>829</v>
      </c>
      <c r="T4" s="70" t="s">
        <v>830</v>
      </c>
      <c r="U4" s="70" t="s">
        <v>831</v>
      </c>
      <c r="V4" s="70" t="s">
        <v>827</v>
      </c>
      <c r="W4" s="71" t="s">
        <v>832</v>
      </c>
      <c r="X4" s="72" t="s">
        <v>833</v>
      </c>
      <c r="Y4" s="73" t="s">
        <v>834</v>
      </c>
      <c r="Z4" s="74" t="s">
        <v>835</v>
      </c>
      <c r="AA4" s="71" t="s">
        <v>836</v>
      </c>
      <c r="AB4" s="71"/>
      <c r="AC4" s="75" t="s">
        <v>837</v>
      </c>
      <c r="AE4" s="293"/>
      <c r="AF4" s="626">
        <v>42894</v>
      </c>
      <c r="AG4" s="626"/>
      <c r="AH4" s="626"/>
      <c r="AJ4" s="175"/>
      <c r="AK4" s="175"/>
      <c r="AL4" s="610"/>
      <c r="AM4" s="610"/>
      <c r="AN4" s="175"/>
      <c r="AO4" s="175"/>
      <c r="AP4" s="175"/>
      <c r="AQ4" s="577"/>
    </row>
    <row r="5" spans="1:43" s="414" customFormat="1" ht="18.95" customHeight="1" x14ac:dyDescent="0.25">
      <c r="A5" s="399" t="s">
        <v>838</v>
      </c>
      <c r="B5" s="400" t="s">
        <v>839</v>
      </c>
      <c r="C5" s="401" t="s">
        <v>655</v>
      </c>
      <c r="D5" s="402" t="s">
        <v>36</v>
      </c>
      <c r="E5" s="403" t="s">
        <v>840</v>
      </c>
      <c r="F5" s="404" t="s">
        <v>841</v>
      </c>
      <c r="G5" s="404" t="s">
        <v>842</v>
      </c>
      <c r="H5" s="403" t="s">
        <v>843</v>
      </c>
      <c r="I5" s="403" t="s">
        <v>844</v>
      </c>
      <c r="J5" s="403" t="s">
        <v>845</v>
      </c>
      <c r="K5" s="403" t="s">
        <v>846</v>
      </c>
      <c r="L5" s="405" t="s">
        <v>847</v>
      </c>
      <c r="M5" s="403" t="s">
        <v>848</v>
      </c>
      <c r="N5" s="406" t="s">
        <v>849</v>
      </c>
      <c r="O5" s="407" t="s">
        <v>849</v>
      </c>
      <c r="P5" s="407" t="s">
        <v>850</v>
      </c>
      <c r="Q5" s="408" t="s">
        <v>851</v>
      </c>
      <c r="R5" s="407" t="s">
        <v>849</v>
      </c>
      <c r="S5" s="409" t="s">
        <v>852</v>
      </c>
      <c r="T5" s="409" t="s">
        <v>853</v>
      </c>
      <c r="U5" s="409" t="s">
        <v>854</v>
      </c>
      <c r="V5" s="409" t="s">
        <v>855</v>
      </c>
      <c r="W5" s="410" t="s">
        <v>856</v>
      </c>
      <c r="X5" s="411">
        <v>41457</v>
      </c>
      <c r="Y5" s="412">
        <v>41451</v>
      </c>
      <c r="Z5" s="413"/>
      <c r="AA5" s="410" t="s">
        <v>857</v>
      </c>
      <c r="AB5" s="410" t="s">
        <v>858</v>
      </c>
      <c r="AC5" s="410" t="s">
        <v>859</v>
      </c>
      <c r="AE5" s="297"/>
      <c r="AF5" s="307" t="s">
        <v>1287</v>
      </c>
      <c r="AG5" s="307" t="s">
        <v>1288</v>
      </c>
      <c r="AH5" s="303" t="s">
        <v>1317</v>
      </c>
      <c r="AJ5" s="574" t="s">
        <v>35</v>
      </c>
      <c r="AK5" s="574" t="s">
        <v>36</v>
      </c>
      <c r="AL5" s="611"/>
      <c r="AM5" s="611"/>
      <c r="AN5" s="575" t="s">
        <v>1514</v>
      </c>
      <c r="AO5" s="576" t="s">
        <v>1515</v>
      </c>
      <c r="AP5" s="576" t="s">
        <v>1515</v>
      </c>
      <c r="AQ5" s="576" t="s">
        <v>1515</v>
      </c>
    </row>
    <row r="6" spans="1:43" ht="15" x14ac:dyDescent="0.2">
      <c r="B6" s="77">
        <v>48</v>
      </c>
      <c r="C6" s="46" t="s">
        <v>860</v>
      </c>
      <c r="D6" s="78" t="s">
        <v>861</v>
      </c>
      <c r="E6" s="49" t="s">
        <v>862</v>
      </c>
      <c r="F6" s="49" t="s">
        <v>862</v>
      </c>
      <c r="G6" s="49" t="s">
        <v>862</v>
      </c>
      <c r="H6" s="49" t="s">
        <v>863</v>
      </c>
      <c r="I6" s="49" t="s">
        <v>862</v>
      </c>
      <c r="J6" s="49" t="s">
        <v>862</v>
      </c>
      <c r="K6" s="49" t="s">
        <v>862</v>
      </c>
      <c r="L6" s="79" t="s">
        <v>862</v>
      </c>
      <c r="M6" s="49" t="s">
        <v>862</v>
      </c>
      <c r="N6" s="80" t="s">
        <v>864</v>
      </c>
      <c r="O6" s="49" t="s">
        <v>177</v>
      </c>
      <c r="P6" s="49" t="s">
        <v>204</v>
      </c>
      <c r="Q6" s="81" t="s">
        <v>177</v>
      </c>
      <c r="R6" s="82"/>
      <c r="S6" s="82"/>
      <c r="T6" s="82"/>
      <c r="U6" s="82"/>
      <c r="V6" s="82"/>
      <c r="W6" s="83"/>
      <c r="X6" s="84" t="s">
        <v>865</v>
      </c>
      <c r="Y6" s="85" t="s">
        <v>866</v>
      </c>
      <c r="Z6" s="86"/>
      <c r="AC6" s="87"/>
      <c r="AF6" s="137"/>
      <c r="AG6" s="137"/>
      <c r="AH6" s="137"/>
      <c r="AI6" s="137"/>
      <c r="AJ6" s="332"/>
      <c r="AK6" s="332"/>
      <c r="AL6" s="579"/>
      <c r="AM6" s="579"/>
      <c r="AN6" s="579"/>
      <c r="AO6" s="578"/>
      <c r="AP6" s="578"/>
      <c r="AQ6" s="578"/>
    </row>
    <row r="7" spans="1:43" ht="15" x14ac:dyDescent="0.2">
      <c r="B7" s="77">
        <v>49</v>
      </c>
      <c r="C7" s="46" t="s">
        <v>867</v>
      </c>
      <c r="D7" s="88" t="s">
        <v>868</v>
      </c>
      <c r="E7" s="49" t="s">
        <v>869</v>
      </c>
      <c r="F7" s="89" t="s">
        <v>870</v>
      </c>
      <c r="G7" s="89" t="s">
        <v>862</v>
      </c>
      <c r="H7" s="89" t="s">
        <v>869</v>
      </c>
      <c r="I7" s="89" t="s">
        <v>864</v>
      </c>
      <c r="J7" s="89" t="s">
        <v>862</v>
      </c>
      <c r="K7" s="89" t="s">
        <v>864</v>
      </c>
      <c r="L7" s="79" t="s">
        <v>869</v>
      </c>
      <c r="M7" s="49" t="s">
        <v>869</v>
      </c>
      <c r="N7" s="80" t="s">
        <v>870</v>
      </c>
      <c r="O7" s="49" t="s">
        <v>194</v>
      </c>
      <c r="P7" s="49" t="s">
        <v>177</v>
      </c>
      <c r="Q7" s="81" t="s">
        <v>177</v>
      </c>
      <c r="R7" s="82"/>
      <c r="S7" s="82"/>
      <c r="T7" s="82"/>
      <c r="U7" s="82"/>
      <c r="V7" s="82"/>
      <c r="W7" s="83"/>
      <c r="X7" s="90" t="s">
        <v>871</v>
      </c>
      <c r="Y7" s="91" t="s">
        <v>872</v>
      </c>
      <c r="Z7" s="86" t="s">
        <v>873</v>
      </c>
      <c r="AC7" s="87"/>
      <c r="AF7" s="137"/>
      <c r="AG7" s="137"/>
      <c r="AH7" s="137"/>
      <c r="AI7" s="137"/>
      <c r="AJ7" s="332"/>
      <c r="AK7" s="332"/>
      <c r="AL7" s="579"/>
      <c r="AM7" s="579"/>
      <c r="AN7" s="579"/>
      <c r="AO7" s="578"/>
      <c r="AP7" s="578"/>
      <c r="AQ7" s="578"/>
    </row>
    <row r="8" spans="1:43" ht="15" x14ac:dyDescent="0.2">
      <c r="B8" s="77">
        <v>50</v>
      </c>
      <c r="C8" s="46" t="s">
        <v>874</v>
      </c>
      <c r="D8" s="92" t="s">
        <v>875</v>
      </c>
      <c r="E8" s="49" t="s">
        <v>876</v>
      </c>
      <c r="F8" s="89" t="s">
        <v>876</v>
      </c>
      <c r="G8" s="89" t="s">
        <v>876</v>
      </c>
      <c r="H8" s="89" t="s">
        <v>876</v>
      </c>
      <c r="I8" s="89" t="s">
        <v>876</v>
      </c>
      <c r="J8" s="89" t="s">
        <v>876</v>
      </c>
      <c r="K8" s="89" t="s">
        <v>876</v>
      </c>
      <c r="L8" s="79" t="s">
        <v>876</v>
      </c>
      <c r="M8" s="49" t="s">
        <v>877</v>
      </c>
      <c r="N8" s="80" t="s">
        <v>876</v>
      </c>
      <c r="O8" s="49" t="s">
        <v>227</v>
      </c>
      <c r="P8" s="49" t="s">
        <v>195</v>
      </c>
      <c r="Q8" s="81" t="s">
        <v>199</v>
      </c>
      <c r="R8" s="82"/>
      <c r="S8" s="82"/>
      <c r="T8" s="82"/>
      <c r="U8" s="82"/>
      <c r="V8" s="82"/>
      <c r="W8" s="83"/>
      <c r="X8" s="90" t="s">
        <v>872</v>
      </c>
      <c r="Y8" s="91">
        <v>0</v>
      </c>
      <c r="Z8" s="86"/>
      <c r="AC8" s="87"/>
      <c r="AF8" s="130"/>
      <c r="AG8" s="130"/>
      <c r="AH8" s="130"/>
      <c r="AI8" s="137"/>
      <c r="AJ8" s="332"/>
      <c r="AK8" s="332"/>
      <c r="AL8" s="579"/>
      <c r="AM8" s="579"/>
      <c r="AN8" s="579"/>
      <c r="AO8" s="578"/>
      <c r="AP8" s="578"/>
      <c r="AQ8" s="578"/>
    </row>
    <row r="9" spans="1:43" ht="15.75" x14ac:dyDescent="0.25">
      <c r="A9" s="44">
        <v>38</v>
      </c>
      <c r="B9" s="77">
        <v>51</v>
      </c>
      <c r="C9" s="46" t="s">
        <v>878</v>
      </c>
      <c r="D9" s="93" t="s">
        <v>39</v>
      </c>
      <c r="E9" s="49" t="s">
        <v>879</v>
      </c>
      <c r="F9" s="49" t="s">
        <v>880</v>
      </c>
      <c r="G9" s="49" t="s">
        <v>862</v>
      </c>
      <c r="H9" s="49" t="s">
        <v>863</v>
      </c>
      <c r="I9" s="49" t="s">
        <v>864</v>
      </c>
      <c r="J9" s="49" t="s">
        <v>862</v>
      </c>
      <c r="K9" s="49" t="s">
        <v>862</v>
      </c>
      <c r="L9" s="79" t="s">
        <v>881</v>
      </c>
      <c r="M9" s="49" t="s">
        <v>879</v>
      </c>
      <c r="N9" s="80" t="s">
        <v>882</v>
      </c>
      <c r="O9" s="49" t="s">
        <v>177</v>
      </c>
      <c r="P9" s="49" t="s">
        <v>177</v>
      </c>
      <c r="Q9" s="81" t="s">
        <v>177</v>
      </c>
      <c r="R9" s="82" t="s">
        <v>883</v>
      </c>
      <c r="S9" s="82" t="s">
        <v>884</v>
      </c>
      <c r="T9" s="82" t="s">
        <v>884</v>
      </c>
      <c r="U9" s="82">
        <v>3</v>
      </c>
      <c r="V9" s="82">
        <v>3</v>
      </c>
      <c r="W9" s="83"/>
      <c r="X9" s="90" t="s">
        <v>885</v>
      </c>
      <c r="Y9" s="91" t="s">
        <v>886</v>
      </c>
      <c r="Z9" s="86"/>
      <c r="AA9" s="94"/>
      <c r="AB9" s="94"/>
      <c r="AC9" s="87"/>
      <c r="AF9" s="397">
        <v>8</v>
      </c>
      <c r="AG9" s="397">
        <v>80</v>
      </c>
      <c r="AH9" s="398"/>
      <c r="AJ9" s="197">
        <v>1</v>
      </c>
      <c r="AK9" s="182" t="s">
        <v>39</v>
      </c>
      <c r="AL9" s="193" t="s">
        <v>1516</v>
      </c>
      <c r="AM9" s="193" t="s">
        <v>1518</v>
      </c>
      <c r="AN9" s="193" t="s">
        <v>1515</v>
      </c>
      <c r="AO9" s="580" t="s">
        <v>1519</v>
      </c>
      <c r="AP9" s="580"/>
      <c r="AQ9" s="577"/>
    </row>
    <row r="10" spans="1:43" ht="15" x14ac:dyDescent="0.2">
      <c r="A10" s="44">
        <v>39</v>
      </c>
      <c r="B10" s="77">
        <v>52</v>
      </c>
      <c r="C10" s="46" t="s">
        <v>887</v>
      </c>
      <c r="D10" s="93" t="s">
        <v>41</v>
      </c>
      <c r="E10" s="49" t="s">
        <v>869</v>
      </c>
      <c r="F10" s="49" t="s">
        <v>888</v>
      </c>
      <c r="G10" s="49" t="s">
        <v>863</v>
      </c>
      <c r="H10" s="49" t="s">
        <v>889</v>
      </c>
      <c r="I10" s="49" t="s">
        <v>863</v>
      </c>
      <c r="J10" s="49" t="s">
        <v>862</v>
      </c>
      <c r="K10" s="49" t="s">
        <v>864</v>
      </c>
      <c r="L10" s="79" t="s">
        <v>879</v>
      </c>
      <c r="M10" s="49" t="s">
        <v>879</v>
      </c>
      <c r="N10" s="80" t="s">
        <v>890</v>
      </c>
      <c r="O10" s="49" t="s">
        <v>194</v>
      </c>
      <c r="P10" s="49" t="s">
        <v>891</v>
      </c>
      <c r="Q10" s="81" t="s">
        <v>892</v>
      </c>
      <c r="R10" s="82" t="s">
        <v>893</v>
      </c>
      <c r="S10" s="82" t="s">
        <v>894</v>
      </c>
      <c r="T10" s="82" t="s">
        <v>894</v>
      </c>
      <c r="U10" s="82" t="s">
        <v>884</v>
      </c>
      <c r="V10" s="82">
        <v>3</v>
      </c>
      <c r="W10" s="83"/>
      <c r="X10" s="90" t="s">
        <v>885</v>
      </c>
      <c r="Y10" s="91">
        <v>0</v>
      </c>
      <c r="Z10" s="86" t="s">
        <v>873</v>
      </c>
      <c r="AA10" s="94" t="s">
        <v>895</v>
      </c>
      <c r="AB10" s="54" t="s">
        <v>896</v>
      </c>
      <c r="AC10" s="87"/>
      <c r="AF10" s="397">
        <v>6</v>
      </c>
      <c r="AG10" s="397">
        <v>40</v>
      </c>
      <c r="AH10" s="397" t="s">
        <v>1318</v>
      </c>
      <c r="AJ10" s="193">
        <v>2</v>
      </c>
      <c r="AK10" s="182" t="s">
        <v>41</v>
      </c>
      <c r="AL10" s="193" t="s">
        <v>1538</v>
      </c>
      <c r="AM10" s="193" t="s">
        <v>1529</v>
      </c>
      <c r="AN10" s="193" t="s">
        <v>1515</v>
      </c>
      <c r="AO10" s="131" t="s">
        <v>1521</v>
      </c>
      <c r="AP10" s="577" t="s">
        <v>1522</v>
      </c>
      <c r="AQ10" s="577"/>
    </row>
    <row r="11" spans="1:43" ht="15" x14ac:dyDescent="0.2">
      <c r="A11" s="44">
        <v>40</v>
      </c>
      <c r="B11" s="77">
        <v>53</v>
      </c>
      <c r="C11" s="46" t="s">
        <v>897</v>
      </c>
      <c r="D11" s="93" t="s">
        <v>42</v>
      </c>
      <c r="E11" s="49" t="s">
        <v>898</v>
      </c>
      <c r="F11" s="49" t="s">
        <v>899</v>
      </c>
      <c r="G11" s="49" t="s">
        <v>900</v>
      </c>
      <c r="H11" s="49" t="s">
        <v>899</v>
      </c>
      <c r="I11" s="49" t="s">
        <v>901</v>
      </c>
      <c r="J11" s="49" t="s">
        <v>902</v>
      </c>
      <c r="K11" s="49" t="s">
        <v>899</v>
      </c>
      <c r="L11" s="79" t="s">
        <v>903</v>
      </c>
      <c r="M11" s="49" t="s">
        <v>904</v>
      </c>
      <c r="N11" s="80" t="s">
        <v>870</v>
      </c>
      <c r="O11" s="49" t="s">
        <v>195</v>
      </c>
      <c r="P11" s="49" t="s">
        <v>220</v>
      </c>
      <c r="Q11" s="81" t="s">
        <v>199</v>
      </c>
      <c r="R11" s="82" t="s">
        <v>905</v>
      </c>
      <c r="S11" s="82">
        <v>2</v>
      </c>
      <c r="T11" s="82" t="s">
        <v>906</v>
      </c>
      <c r="U11" s="95" t="s">
        <v>907</v>
      </c>
      <c r="V11" s="82">
        <v>2</v>
      </c>
      <c r="W11" s="83" t="s">
        <v>908</v>
      </c>
      <c r="X11" s="90" t="s">
        <v>909</v>
      </c>
      <c r="Y11" s="91" t="s">
        <v>910</v>
      </c>
      <c r="Z11" s="86"/>
      <c r="AA11" s="83" t="s">
        <v>911</v>
      </c>
      <c r="AB11" s="83"/>
      <c r="AC11" s="96"/>
      <c r="AF11" s="397">
        <v>8</v>
      </c>
      <c r="AG11" s="397">
        <v>80</v>
      </c>
      <c r="AH11" s="397" t="s">
        <v>1319</v>
      </c>
      <c r="AJ11" s="197">
        <v>3</v>
      </c>
      <c r="AK11" s="131" t="s">
        <v>42</v>
      </c>
      <c r="AL11" s="193" t="s">
        <v>1543</v>
      </c>
      <c r="AM11" s="193" t="s">
        <v>1523</v>
      </c>
      <c r="AN11" s="193" t="s">
        <v>1515</v>
      </c>
      <c r="AO11" s="131" t="s">
        <v>1523</v>
      </c>
      <c r="AP11" s="577" t="s">
        <v>1524</v>
      </c>
      <c r="AQ11" s="577"/>
    </row>
    <row r="12" spans="1:43" ht="15.75" x14ac:dyDescent="0.25">
      <c r="A12" s="44">
        <v>41</v>
      </c>
      <c r="B12" s="77">
        <v>54</v>
      </c>
      <c r="C12" s="46" t="s">
        <v>912</v>
      </c>
      <c r="D12" s="93" t="s">
        <v>43</v>
      </c>
      <c r="E12" s="49" t="s">
        <v>913</v>
      </c>
      <c r="F12" s="49" t="s">
        <v>880</v>
      </c>
      <c r="G12" s="49" t="s">
        <v>914</v>
      </c>
      <c r="H12" s="49" t="s">
        <v>915</v>
      </c>
      <c r="I12" s="49" t="s">
        <v>915</v>
      </c>
      <c r="J12" s="49" t="s">
        <v>899</v>
      </c>
      <c r="K12" s="49" t="s">
        <v>899</v>
      </c>
      <c r="L12" s="79" t="s">
        <v>916</v>
      </c>
      <c r="M12" s="49" t="s">
        <v>917</v>
      </c>
      <c r="N12" s="80" t="s">
        <v>899</v>
      </c>
      <c r="O12" s="49" t="s">
        <v>918</v>
      </c>
      <c r="P12" s="49" t="s">
        <v>227</v>
      </c>
      <c r="Q12" s="81" t="s">
        <v>194</v>
      </c>
      <c r="R12" s="82" t="s">
        <v>919</v>
      </c>
      <c r="S12" s="82" t="s">
        <v>894</v>
      </c>
      <c r="T12" s="82" t="s">
        <v>919</v>
      </c>
      <c r="U12" s="82">
        <v>3</v>
      </c>
      <c r="V12" s="82" t="s">
        <v>920</v>
      </c>
      <c r="W12" s="83"/>
      <c r="X12" s="90">
        <v>0</v>
      </c>
      <c r="Y12" s="91">
        <v>0</v>
      </c>
      <c r="Z12" s="86"/>
      <c r="AA12" s="83" t="s">
        <v>921</v>
      </c>
      <c r="AB12" s="83"/>
      <c r="AC12" s="56"/>
      <c r="AF12" s="397">
        <v>2</v>
      </c>
      <c r="AG12" s="397">
        <v>2</v>
      </c>
      <c r="AH12" s="398"/>
      <c r="AJ12" s="193">
        <v>4</v>
      </c>
      <c r="AK12" s="131" t="s">
        <v>43</v>
      </c>
      <c r="AL12" s="193" t="s">
        <v>1539</v>
      </c>
      <c r="AM12" s="193" t="s">
        <v>1521</v>
      </c>
      <c r="AN12" s="193" t="s">
        <v>1515</v>
      </c>
      <c r="AO12" s="577" t="s">
        <v>1526</v>
      </c>
      <c r="AP12" s="577" t="s">
        <v>1527</v>
      </c>
    </row>
    <row r="13" spans="1:43" ht="15" x14ac:dyDescent="0.2">
      <c r="A13" s="44">
        <v>42</v>
      </c>
      <c r="B13" s="77">
        <v>55</v>
      </c>
      <c r="C13" s="46" t="s">
        <v>922</v>
      </c>
      <c r="D13" s="97" t="s">
        <v>69</v>
      </c>
      <c r="E13" s="49" t="s">
        <v>877</v>
      </c>
      <c r="F13" s="49" t="s">
        <v>923</v>
      </c>
      <c r="G13" s="49" t="s">
        <v>899</v>
      </c>
      <c r="H13" s="49" t="s">
        <v>916</v>
      </c>
      <c r="I13" s="49" t="s">
        <v>899</v>
      </c>
      <c r="J13" s="49" t="s">
        <v>924</v>
      </c>
      <c r="K13" s="49" t="s">
        <v>925</v>
      </c>
      <c r="L13" s="79" t="s">
        <v>926</v>
      </c>
      <c r="M13" s="49" t="s">
        <v>876</v>
      </c>
      <c r="N13" s="80" t="s">
        <v>876</v>
      </c>
      <c r="O13" s="49" t="s">
        <v>227</v>
      </c>
      <c r="P13" s="49" t="s">
        <v>259</v>
      </c>
      <c r="Q13" s="81" t="s">
        <v>227</v>
      </c>
      <c r="R13" s="82" t="s">
        <v>919</v>
      </c>
      <c r="S13" s="82">
        <v>2</v>
      </c>
      <c r="T13" s="82">
        <v>2</v>
      </c>
      <c r="U13" s="95" t="s">
        <v>927</v>
      </c>
      <c r="V13" s="82" t="s">
        <v>919</v>
      </c>
      <c r="W13" s="83"/>
      <c r="X13" s="90" t="s">
        <v>928</v>
      </c>
      <c r="Y13" s="91">
        <v>0</v>
      </c>
      <c r="Z13" s="86" t="s">
        <v>929</v>
      </c>
      <c r="AA13" s="54" t="s">
        <v>215</v>
      </c>
      <c r="AB13" s="54" t="s">
        <v>365</v>
      </c>
      <c r="AC13" s="56" t="s">
        <v>930</v>
      </c>
      <c r="AF13" s="397">
        <v>4</v>
      </c>
      <c r="AG13" s="397">
        <v>15</v>
      </c>
      <c r="AH13" s="397" t="s">
        <v>1320</v>
      </c>
      <c r="AJ13" s="197">
        <v>5</v>
      </c>
      <c r="AK13" s="176" t="s">
        <v>69</v>
      </c>
      <c r="AL13" s="193" t="s">
        <v>1531</v>
      </c>
      <c r="AM13" s="193" t="s">
        <v>1526</v>
      </c>
      <c r="AN13" s="193" t="s">
        <v>1515</v>
      </c>
      <c r="AO13" s="131" t="s">
        <v>1529</v>
      </c>
      <c r="AP13" s="577" t="s">
        <v>1530</v>
      </c>
    </row>
    <row r="14" spans="1:43" ht="15.75" x14ac:dyDescent="0.25">
      <c r="B14" s="77">
        <v>56</v>
      </c>
      <c r="C14" s="46" t="s">
        <v>931</v>
      </c>
      <c r="D14" s="97" t="s">
        <v>932</v>
      </c>
      <c r="E14" s="49" t="s">
        <v>933</v>
      </c>
      <c r="F14" s="49" t="s">
        <v>934</v>
      </c>
      <c r="G14" s="49" t="s">
        <v>917</v>
      </c>
      <c r="H14" s="49" t="s">
        <v>863</v>
      </c>
      <c r="I14" s="49" t="s">
        <v>935</v>
      </c>
      <c r="J14" s="49" t="s">
        <v>863</v>
      </c>
      <c r="K14" s="49" t="s">
        <v>864</v>
      </c>
      <c r="L14" s="79" t="s">
        <v>935</v>
      </c>
      <c r="M14" s="49" t="s">
        <v>935</v>
      </c>
      <c r="N14" s="80" t="s">
        <v>864</v>
      </c>
      <c r="O14" s="49" t="s">
        <v>204</v>
      </c>
      <c r="P14" s="49" t="s">
        <v>204</v>
      </c>
      <c r="Q14" s="81">
        <v>3</v>
      </c>
      <c r="R14" s="82"/>
      <c r="S14" s="82"/>
      <c r="T14" s="82"/>
      <c r="U14" s="82"/>
      <c r="V14" s="82"/>
      <c r="W14" s="83"/>
      <c r="X14" s="90" t="s">
        <v>936</v>
      </c>
      <c r="Y14" s="91" t="s">
        <v>910</v>
      </c>
      <c r="Z14" s="86"/>
      <c r="AC14" s="56" t="s">
        <v>937</v>
      </c>
      <c r="AF14" s="397">
        <v>8</v>
      </c>
      <c r="AG14" s="397">
        <v>30</v>
      </c>
      <c r="AH14" s="398"/>
      <c r="AJ14" s="193">
        <v>6</v>
      </c>
      <c r="AK14" s="148" t="s">
        <v>72</v>
      </c>
      <c r="AL14" s="193" t="s">
        <v>1539</v>
      </c>
      <c r="AM14" s="193" t="s">
        <v>1521</v>
      </c>
      <c r="AN14" s="193" t="s">
        <v>1515</v>
      </c>
      <c r="AO14" s="131" t="s">
        <v>1520</v>
      </c>
      <c r="AP14" s="577" t="s">
        <v>1532</v>
      </c>
    </row>
    <row r="15" spans="1:43" ht="15.75" x14ac:dyDescent="0.25">
      <c r="B15" s="77">
        <v>57</v>
      </c>
      <c r="C15" s="46" t="s">
        <v>938</v>
      </c>
      <c r="D15" s="97" t="s">
        <v>46</v>
      </c>
      <c r="E15" s="49" t="s">
        <v>863</v>
      </c>
      <c r="F15" s="49" t="s">
        <v>863</v>
      </c>
      <c r="G15" s="49" t="s">
        <v>862</v>
      </c>
      <c r="H15" s="49" t="s">
        <v>864</v>
      </c>
      <c r="I15" s="49" t="s">
        <v>862</v>
      </c>
      <c r="J15" s="49" t="s">
        <v>863</v>
      </c>
      <c r="K15" s="49" t="s">
        <v>864</v>
      </c>
      <c r="L15" s="79" t="s">
        <v>862</v>
      </c>
      <c r="M15" s="49" t="s">
        <v>863</v>
      </c>
      <c r="N15" s="80" t="s">
        <v>863</v>
      </c>
      <c r="O15" s="49" t="s">
        <v>177</v>
      </c>
      <c r="P15" s="49" t="s">
        <v>177</v>
      </c>
      <c r="Q15" s="81" t="s">
        <v>177</v>
      </c>
      <c r="R15" s="82"/>
      <c r="S15" s="82"/>
      <c r="T15" s="82"/>
      <c r="U15" s="82"/>
      <c r="V15" s="82"/>
      <c r="W15" s="83"/>
      <c r="X15" s="90" t="s">
        <v>939</v>
      </c>
      <c r="Y15" s="91" t="s">
        <v>940</v>
      </c>
      <c r="Z15" s="86"/>
      <c r="AC15" s="56"/>
      <c r="AF15" s="397">
        <v>8</v>
      </c>
      <c r="AG15" s="397">
        <v>80</v>
      </c>
      <c r="AH15" s="398"/>
      <c r="AJ15" s="197">
        <v>7</v>
      </c>
      <c r="AK15" s="132" t="s">
        <v>46</v>
      </c>
      <c r="AL15" s="193" t="s">
        <v>1536</v>
      </c>
      <c r="AM15" s="193" t="s">
        <v>1521</v>
      </c>
      <c r="AN15" s="193" t="s">
        <v>1540</v>
      </c>
      <c r="AO15" s="131" t="s">
        <v>1518</v>
      </c>
      <c r="AP15" s="577" t="s">
        <v>1535</v>
      </c>
    </row>
    <row r="16" spans="1:43" ht="15.75" x14ac:dyDescent="0.25">
      <c r="B16" s="77">
        <v>58</v>
      </c>
      <c r="C16" s="46" t="s">
        <v>941</v>
      </c>
      <c r="D16" s="97" t="s">
        <v>74</v>
      </c>
      <c r="E16" s="49" t="s">
        <v>916</v>
      </c>
      <c r="F16" s="49" t="s">
        <v>925</v>
      </c>
      <c r="G16" s="49" t="s">
        <v>916</v>
      </c>
      <c r="H16" s="49" t="s">
        <v>864</v>
      </c>
      <c r="I16" s="49" t="s">
        <v>916</v>
      </c>
      <c r="J16" s="49" t="s">
        <v>942</v>
      </c>
      <c r="K16" s="49" t="s">
        <v>864</v>
      </c>
      <c r="L16" s="79" t="s">
        <v>916</v>
      </c>
      <c r="M16" s="49" t="s">
        <v>916</v>
      </c>
      <c r="N16" s="80" t="s">
        <v>863</v>
      </c>
      <c r="O16" s="49" t="s">
        <v>177</v>
      </c>
      <c r="P16" s="49" t="s">
        <v>177</v>
      </c>
      <c r="Q16" s="81" t="s">
        <v>194</v>
      </c>
      <c r="R16" s="82"/>
      <c r="S16" s="82"/>
      <c r="T16" s="82"/>
      <c r="U16" s="82"/>
      <c r="V16" s="82"/>
      <c r="W16" s="83"/>
      <c r="X16" s="90">
        <v>0</v>
      </c>
      <c r="Y16" s="91" t="s">
        <v>943</v>
      </c>
      <c r="Z16" s="86"/>
      <c r="AC16" s="56" t="s">
        <v>937</v>
      </c>
      <c r="AF16" s="397">
        <v>4</v>
      </c>
      <c r="AG16" s="397">
        <v>15</v>
      </c>
      <c r="AH16" s="398"/>
      <c r="AJ16" s="193">
        <v>8</v>
      </c>
      <c r="AK16" s="177" t="s">
        <v>74</v>
      </c>
      <c r="AL16" s="193" t="s">
        <v>1525</v>
      </c>
      <c r="AM16" s="193" t="s">
        <v>1523</v>
      </c>
      <c r="AN16" s="193" t="s">
        <v>1540</v>
      </c>
    </row>
    <row r="17" spans="1:40" ht="15.75" x14ac:dyDescent="0.25">
      <c r="A17" s="44">
        <v>43</v>
      </c>
      <c r="B17" s="77">
        <v>59</v>
      </c>
      <c r="C17" s="46" t="s">
        <v>944</v>
      </c>
      <c r="D17" s="97" t="s">
        <v>76</v>
      </c>
      <c r="E17" s="49" t="s">
        <v>934</v>
      </c>
      <c r="F17" s="49" t="s">
        <v>935</v>
      </c>
      <c r="G17" s="49" t="s">
        <v>935</v>
      </c>
      <c r="H17" s="49" t="s">
        <v>925</v>
      </c>
      <c r="I17" s="49" t="s">
        <v>935</v>
      </c>
      <c r="J17" s="49" t="s">
        <v>862</v>
      </c>
      <c r="K17" s="49" t="s">
        <v>945</v>
      </c>
      <c r="L17" s="79" t="s">
        <v>945</v>
      </c>
      <c r="M17" s="49" t="s">
        <v>935</v>
      </c>
      <c r="N17" s="80" t="s">
        <v>863</v>
      </c>
      <c r="O17" s="49" t="s">
        <v>177</v>
      </c>
      <c r="P17" s="49" t="s">
        <v>259</v>
      </c>
      <c r="Q17" s="81" t="s">
        <v>194</v>
      </c>
      <c r="R17" s="82" t="s">
        <v>884</v>
      </c>
      <c r="S17" s="82" t="s">
        <v>884</v>
      </c>
      <c r="T17" s="82" t="s">
        <v>884</v>
      </c>
      <c r="U17" s="82" t="s">
        <v>884</v>
      </c>
      <c r="V17" s="82" t="s">
        <v>894</v>
      </c>
      <c r="W17" s="83"/>
      <c r="X17" s="90">
        <v>0</v>
      </c>
      <c r="Y17" s="91">
        <v>0</v>
      </c>
      <c r="Z17" s="86" t="s">
        <v>929</v>
      </c>
      <c r="AB17" s="54" t="s">
        <v>365</v>
      </c>
      <c r="AC17" s="56" t="s">
        <v>930</v>
      </c>
      <c r="AF17" s="397">
        <v>4</v>
      </c>
      <c r="AG17" s="397">
        <v>15</v>
      </c>
      <c r="AH17" s="398"/>
      <c r="AJ17" s="197">
        <v>9</v>
      </c>
      <c r="AK17" s="132" t="s">
        <v>76</v>
      </c>
      <c r="AL17" s="193" t="s">
        <v>1525</v>
      </c>
      <c r="AM17" s="193" t="s">
        <v>1523</v>
      </c>
      <c r="AN17" s="193" t="s">
        <v>1515</v>
      </c>
    </row>
    <row r="18" spans="1:40" ht="15.75" x14ac:dyDescent="0.25">
      <c r="B18" s="77">
        <v>60</v>
      </c>
      <c r="C18" s="46" t="s">
        <v>946</v>
      </c>
      <c r="D18" s="97" t="s">
        <v>78</v>
      </c>
      <c r="E18" s="49" t="s">
        <v>899</v>
      </c>
      <c r="F18" s="49" t="s">
        <v>899</v>
      </c>
      <c r="G18" s="49" t="s">
        <v>876</v>
      </c>
      <c r="H18" s="49" t="s">
        <v>876</v>
      </c>
      <c r="I18" s="49" t="s">
        <v>899</v>
      </c>
      <c r="J18" s="49" t="s">
        <v>899</v>
      </c>
      <c r="K18" s="49" t="s">
        <v>876</v>
      </c>
      <c r="L18" s="79" t="s">
        <v>876</v>
      </c>
      <c r="M18" s="49" t="s">
        <v>876</v>
      </c>
      <c r="N18" s="80" t="s">
        <v>864</v>
      </c>
      <c r="O18" s="49" t="s">
        <v>204</v>
      </c>
      <c r="P18" s="49" t="s">
        <v>204</v>
      </c>
      <c r="Q18" s="81" t="s">
        <v>227</v>
      </c>
      <c r="R18" s="82"/>
      <c r="S18" s="82"/>
      <c r="T18" s="82"/>
      <c r="U18" s="82"/>
      <c r="V18" s="82"/>
      <c r="W18" s="83"/>
      <c r="X18" s="90" t="s">
        <v>910</v>
      </c>
      <c r="Y18" s="91">
        <v>0</v>
      </c>
      <c r="Z18" s="86" t="s">
        <v>929</v>
      </c>
      <c r="AB18" s="54" t="s">
        <v>365</v>
      </c>
      <c r="AC18" s="56" t="s">
        <v>947</v>
      </c>
      <c r="AF18" s="397">
        <v>5</v>
      </c>
      <c r="AG18" s="397">
        <v>40</v>
      </c>
      <c r="AH18" s="398"/>
      <c r="AJ18" s="193">
        <v>10</v>
      </c>
      <c r="AK18" s="148" t="s">
        <v>78</v>
      </c>
      <c r="AL18" s="193" t="s">
        <v>1539</v>
      </c>
      <c r="AM18" s="193" t="s">
        <v>1523</v>
      </c>
      <c r="AN18" s="193" t="s">
        <v>1540</v>
      </c>
    </row>
    <row r="19" spans="1:40" ht="15.75" x14ac:dyDescent="0.25">
      <c r="B19" s="77">
        <v>61</v>
      </c>
      <c r="C19" s="46" t="s">
        <v>948</v>
      </c>
      <c r="D19" s="97" t="s">
        <v>79</v>
      </c>
      <c r="E19" s="49" t="s">
        <v>863</v>
      </c>
      <c r="F19" s="49" t="s">
        <v>863</v>
      </c>
      <c r="G19" s="49" t="s">
        <v>863</v>
      </c>
      <c r="H19" s="49" t="s">
        <v>863</v>
      </c>
      <c r="I19" s="49" t="s">
        <v>949</v>
      </c>
      <c r="J19" s="49" t="s">
        <v>864</v>
      </c>
      <c r="K19" s="49" t="s">
        <v>862</v>
      </c>
      <c r="L19" s="79" t="s">
        <v>862</v>
      </c>
      <c r="M19" s="49" t="s">
        <v>862</v>
      </c>
      <c r="N19" s="80" t="s">
        <v>863</v>
      </c>
      <c r="O19" s="49" t="s">
        <v>204</v>
      </c>
      <c r="P19" s="49" t="s">
        <v>177</v>
      </c>
      <c r="Q19" s="81" t="s">
        <v>177</v>
      </c>
      <c r="R19" s="82"/>
      <c r="S19" s="82"/>
      <c r="T19" s="82"/>
      <c r="U19" s="82"/>
      <c r="V19" s="82"/>
      <c r="W19" s="83"/>
      <c r="X19" s="90" t="s">
        <v>871</v>
      </c>
      <c r="Y19" s="91" t="s">
        <v>872</v>
      </c>
      <c r="Z19" s="86"/>
      <c r="AC19" s="56"/>
      <c r="AF19" s="397">
        <v>8</v>
      </c>
      <c r="AG19" s="397">
        <v>80</v>
      </c>
      <c r="AH19" s="398"/>
      <c r="AJ19" s="197">
        <v>11</v>
      </c>
      <c r="AK19" s="148" t="s">
        <v>79</v>
      </c>
      <c r="AL19" s="193" t="s">
        <v>1544</v>
      </c>
      <c r="AM19" s="193" t="s">
        <v>1523</v>
      </c>
      <c r="AN19" s="193" t="s">
        <v>1540</v>
      </c>
    </row>
    <row r="20" spans="1:40" ht="15.75" x14ac:dyDescent="0.25">
      <c r="A20" s="44">
        <v>44</v>
      </c>
      <c r="B20" s="77">
        <v>62</v>
      </c>
      <c r="C20" s="46" t="s">
        <v>950</v>
      </c>
      <c r="D20" s="97" t="s">
        <v>52</v>
      </c>
      <c r="E20" s="49" t="s">
        <v>916</v>
      </c>
      <c r="F20" s="49" t="s">
        <v>916</v>
      </c>
      <c r="G20" s="49" t="s">
        <v>951</v>
      </c>
      <c r="H20" s="49" t="s">
        <v>925</v>
      </c>
      <c r="I20" s="49" t="s">
        <v>949</v>
      </c>
      <c r="J20" s="49" t="s">
        <v>916</v>
      </c>
      <c r="K20" s="49" t="s">
        <v>862</v>
      </c>
      <c r="L20" s="79" t="s">
        <v>925</v>
      </c>
      <c r="M20" s="49" t="s">
        <v>952</v>
      </c>
      <c r="N20" s="80" t="s">
        <v>953</v>
      </c>
      <c r="O20" s="49" t="s">
        <v>220</v>
      </c>
      <c r="P20" s="49" t="s">
        <v>177</v>
      </c>
      <c r="Q20" s="81" t="s">
        <v>954</v>
      </c>
      <c r="R20" s="82">
        <v>2</v>
      </c>
      <c r="S20" s="82" t="s">
        <v>955</v>
      </c>
      <c r="T20" s="82" t="s">
        <v>956</v>
      </c>
      <c r="U20" s="82">
        <v>3</v>
      </c>
      <c r="V20" s="82">
        <v>3</v>
      </c>
      <c r="W20" s="83"/>
      <c r="X20" s="90">
        <v>0</v>
      </c>
      <c r="Y20" s="91">
        <v>0</v>
      </c>
      <c r="Z20" s="86"/>
      <c r="AA20" s="54" t="s">
        <v>957</v>
      </c>
      <c r="AC20" s="56" t="s">
        <v>958</v>
      </c>
      <c r="AF20" s="397">
        <v>2</v>
      </c>
      <c r="AG20" s="397">
        <v>5</v>
      </c>
      <c r="AH20" s="398"/>
      <c r="AJ20" s="193">
        <v>12</v>
      </c>
      <c r="AK20" s="133" t="s">
        <v>52</v>
      </c>
      <c r="AL20" s="193" t="s">
        <v>1533</v>
      </c>
      <c r="AM20" s="193" t="s">
        <v>1529</v>
      </c>
      <c r="AN20" s="193" t="s">
        <v>1515</v>
      </c>
    </row>
    <row r="21" spans="1:40" ht="15" x14ac:dyDescent="0.2">
      <c r="A21" s="44">
        <v>45</v>
      </c>
      <c r="B21" s="77">
        <v>63</v>
      </c>
      <c r="C21" s="46" t="s">
        <v>959</v>
      </c>
      <c r="D21" s="97" t="s">
        <v>54</v>
      </c>
      <c r="E21" s="49" t="s">
        <v>899</v>
      </c>
      <c r="F21" s="49" t="s">
        <v>876</v>
      </c>
      <c r="G21" s="49" t="s">
        <v>876</v>
      </c>
      <c r="H21" s="49" t="s">
        <v>876</v>
      </c>
      <c r="I21" s="49" t="s">
        <v>899</v>
      </c>
      <c r="J21" s="49" t="s">
        <v>880</v>
      </c>
      <c r="K21" s="49" t="s">
        <v>876</v>
      </c>
      <c r="L21" s="79" t="s">
        <v>876</v>
      </c>
      <c r="M21" s="49" t="s">
        <v>876</v>
      </c>
      <c r="N21" s="80" t="s">
        <v>864</v>
      </c>
      <c r="O21" s="49" t="s">
        <v>199</v>
      </c>
      <c r="P21" s="49" t="s">
        <v>227</v>
      </c>
      <c r="Q21" s="81" t="s">
        <v>227</v>
      </c>
      <c r="R21" s="82" t="s">
        <v>884</v>
      </c>
      <c r="S21" s="82" t="s">
        <v>884</v>
      </c>
      <c r="T21" s="82">
        <v>3</v>
      </c>
      <c r="U21" s="82" t="s">
        <v>884</v>
      </c>
      <c r="V21" s="82" t="s">
        <v>919</v>
      </c>
      <c r="W21" s="83"/>
      <c r="X21" s="90" t="s">
        <v>960</v>
      </c>
      <c r="Y21" s="91">
        <v>0</v>
      </c>
      <c r="Z21" s="86" t="s">
        <v>873</v>
      </c>
      <c r="AB21" s="98" t="s">
        <v>896</v>
      </c>
      <c r="AC21" s="56" t="s">
        <v>947</v>
      </c>
      <c r="AF21" s="397">
        <v>5</v>
      </c>
      <c r="AG21" s="397">
        <v>30</v>
      </c>
      <c r="AH21" s="397" t="s">
        <v>1321</v>
      </c>
      <c r="AJ21" s="197">
        <v>13</v>
      </c>
      <c r="AK21" s="133" t="s">
        <v>54</v>
      </c>
      <c r="AL21" s="193" t="s">
        <v>1516</v>
      </c>
      <c r="AM21" s="193" t="s">
        <v>1526</v>
      </c>
      <c r="AN21" s="193" t="s">
        <v>1515</v>
      </c>
    </row>
    <row r="22" spans="1:40" ht="15.75" x14ac:dyDescent="0.25">
      <c r="A22" s="44">
        <v>46</v>
      </c>
      <c r="B22" s="77">
        <v>64</v>
      </c>
      <c r="C22" s="46" t="s">
        <v>961</v>
      </c>
      <c r="D22" s="97" t="s">
        <v>56</v>
      </c>
      <c r="E22" s="49" t="s">
        <v>877</v>
      </c>
      <c r="F22" s="49" t="s">
        <v>877</v>
      </c>
      <c r="G22" s="49" t="s">
        <v>877</v>
      </c>
      <c r="H22" s="49" t="s">
        <v>925</v>
      </c>
      <c r="I22" s="49" t="s">
        <v>962</v>
      </c>
      <c r="J22" s="49" t="s">
        <v>864</v>
      </c>
      <c r="K22" s="49" t="s">
        <v>963</v>
      </c>
      <c r="L22" s="79" t="s">
        <v>964</v>
      </c>
      <c r="M22" s="49" t="s">
        <v>965</v>
      </c>
      <c r="N22" s="80" t="s">
        <v>864</v>
      </c>
      <c r="O22" s="49" t="s">
        <v>195</v>
      </c>
      <c r="P22" s="49" t="s">
        <v>194</v>
      </c>
      <c r="Q22" s="81">
        <v>2</v>
      </c>
      <c r="R22" s="82">
        <v>2</v>
      </c>
      <c r="S22" s="82">
        <v>2</v>
      </c>
      <c r="T22" s="82">
        <v>2</v>
      </c>
      <c r="U22" s="82" t="s">
        <v>894</v>
      </c>
      <c r="V22" s="82" t="s">
        <v>884</v>
      </c>
      <c r="W22" s="83"/>
      <c r="X22" s="90" t="s">
        <v>966</v>
      </c>
      <c r="Y22" s="91" t="s">
        <v>910</v>
      </c>
      <c r="Z22" s="86"/>
      <c r="AC22" s="56" t="s">
        <v>947</v>
      </c>
      <c r="AF22" s="397">
        <v>3</v>
      </c>
      <c r="AG22" s="397">
        <v>5</v>
      </c>
      <c r="AH22" s="398"/>
      <c r="AJ22" s="193">
        <v>14</v>
      </c>
      <c r="AK22" s="134" t="s">
        <v>56</v>
      </c>
      <c r="AL22" s="193" t="s">
        <v>1533</v>
      </c>
      <c r="AM22" s="193" t="s">
        <v>1526</v>
      </c>
      <c r="AN22" s="193" t="s">
        <v>1515</v>
      </c>
    </row>
    <row r="23" spans="1:40" ht="15.75" x14ac:dyDescent="0.25">
      <c r="B23" s="77">
        <v>65</v>
      </c>
      <c r="C23" s="46" t="s">
        <v>967</v>
      </c>
      <c r="D23" s="97" t="s">
        <v>81</v>
      </c>
      <c r="E23" s="49" t="s">
        <v>949</v>
      </c>
      <c r="F23" s="49" t="s">
        <v>864</v>
      </c>
      <c r="G23" s="49" t="s">
        <v>916</v>
      </c>
      <c r="H23" s="49" t="s">
        <v>949</v>
      </c>
      <c r="I23" s="49" t="s">
        <v>862</v>
      </c>
      <c r="J23" s="49" t="s">
        <v>951</v>
      </c>
      <c r="K23" s="49" t="s">
        <v>862</v>
      </c>
      <c r="L23" s="79" t="s">
        <v>949</v>
      </c>
      <c r="M23" s="49" t="s">
        <v>916</v>
      </c>
      <c r="N23" s="80" t="s">
        <v>864</v>
      </c>
      <c r="O23" s="49" t="s">
        <v>177</v>
      </c>
      <c r="P23" s="49" t="s">
        <v>177</v>
      </c>
      <c r="Q23" s="81" t="s">
        <v>199</v>
      </c>
      <c r="R23" s="82"/>
      <c r="S23" s="82"/>
      <c r="T23" s="82"/>
      <c r="U23" s="82"/>
      <c r="V23" s="82"/>
      <c r="W23" s="83"/>
      <c r="X23" s="99" t="s">
        <v>939</v>
      </c>
      <c r="Y23" s="100" t="s">
        <v>872</v>
      </c>
      <c r="Z23" s="86" t="s">
        <v>873</v>
      </c>
      <c r="AB23" s="98" t="s">
        <v>968</v>
      </c>
      <c r="AC23" s="56" t="s">
        <v>969</v>
      </c>
      <c r="AF23" s="397">
        <v>6</v>
      </c>
      <c r="AG23" s="397">
        <v>20</v>
      </c>
      <c r="AH23" s="398"/>
      <c r="AJ23" s="197">
        <v>15</v>
      </c>
      <c r="AK23" s="133" t="s">
        <v>81</v>
      </c>
      <c r="AL23" s="193" t="s">
        <v>1539</v>
      </c>
      <c r="AM23" s="193" t="s">
        <v>1523</v>
      </c>
      <c r="AN23" s="193" t="s">
        <v>1515</v>
      </c>
    </row>
    <row r="24" spans="1:40" ht="15" x14ac:dyDescent="0.2">
      <c r="B24" s="77">
        <v>66</v>
      </c>
      <c r="C24" s="46" t="s">
        <v>970</v>
      </c>
      <c r="D24" s="97" t="s">
        <v>83</v>
      </c>
      <c r="E24" s="49" t="s">
        <v>933</v>
      </c>
      <c r="F24" s="49" t="s">
        <v>942</v>
      </c>
      <c r="G24" s="49" t="s">
        <v>917</v>
      </c>
      <c r="H24" s="49" t="s">
        <v>933</v>
      </c>
      <c r="I24" s="49" t="s">
        <v>942</v>
      </c>
      <c r="J24" s="49" t="s">
        <v>863</v>
      </c>
      <c r="K24" s="49" t="s">
        <v>862</v>
      </c>
      <c r="L24" s="79" t="s">
        <v>917</v>
      </c>
      <c r="M24" s="49" t="s">
        <v>949</v>
      </c>
      <c r="N24" s="80" t="s">
        <v>863</v>
      </c>
      <c r="O24" s="49" t="s">
        <v>204</v>
      </c>
      <c r="P24" s="49" t="s">
        <v>177</v>
      </c>
      <c r="Q24" s="101">
        <v>3</v>
      </c>
      <c r="R24" s="82"/>
      <c r="S24" s="82"/>
      <c r="T24" s="82"/>
      <c r="U24" s="82"/>
      <c r="V24" s="82"/>
      <c r="W24" s="83"/>
      <c r="X24" s="99">
        <v>0</v>
      </c>
      <c r="Y24" s="100">
        <v>0</v>
      </c>
      <c r="Z24" s="86" t="s">
        <v>971</v>
      </c>
      <c r="AB24" s="54" t="s">
        <v>365</v>
      </c>
      <c r="AC24" s="56" t="s">
        <v>937</v>
      </c>
      <c r="AF24" s="397">
        <v>6</v>
      </c>
      <c r="AG24" s="397">
        <v>10</v>
      </c>
      <c r="AH24" s="397" t="s">
        <v>1322</v>
      </c>
      <c r="AJ24" s="193">
        <v>16</v>
      </c>
      <c r="AK24" s="134" t="s">
        <v>83</v>
      </c>
      <c r="AL24" s="193" t="s">
        <v>1516</v>
      </c>
      <c r="AM24" s="193" t="s">
        <v>1521</v>
      </c>
      <c r="AN24" s="193" t="s">
        <v>1515</v>
      </c>
    </row>
    <row r="25" spans="1:40" ht="15" x14ac:dyDescent="0.2">
      <c r="A25" s="44">
        <v>47</v>
      </c>
      <c r="B25" s="77">
        <v>67</v>
      </c>
      <c r="C25" s="46" t="s">
        <v>972</v>
      </c>
      <c r="D25" s="97" t="s">
        <v>86</v>
      </c>
      <c r="E25" s="49" t="s">
        <v>916</v>
      </c>
      <c r="F25" s="49" t="s">
        <v>916</v>
      </c>
      <c r="G25" s="49" t="s">
        <v>916</v>
      </c>
      <c r="H25" s="49" t="s">
        <v>916</v>
      </c>
      <c r="I25" s="49" t="s">
        <v>949</v>
      </c>
      <c r="J25" s="49" t="s">
        <v>916</v>
      </c>
      <c r="K25" s="49" t="s">
        <v>862</v>
      </c>
      <c r="L25" s="79" t="s">
        <v>916</v>
      </c>
      <c r="M25" s="49" t="s">
        <v>916</v>
      </c>
      <c r="N25" s="80" t="s">
        <v>899</v>
      </c>
      <c r="O25" s="49" t="s">
        <v>220</v>
      </c>
      <c r="P25" s="49" t="s">
        <v>204</v>
      </c>
      <c r="Q25" s="81">
        <v>3</v>
      </c>
      <c r="R25" s="82" t="s">
        <v>955</v>
      </c>
      <c r="S25" s="82" t="s">
        <v>973</v>
      </c>
      <c r="T25" s="82" t="s">
        <v>894</v>
      </c>
      <c r="U25" s="82">
        <v>3</v>
      </c>
      <c r="V25" s="95">
        <v>3</v>
      </c>
      <c r="W25" s="83"/>
      <c r="X25" s="99">
        <v>0</v>
      </c>
      <c r="Y25" s="100">
        <v>0</v>
      </c>
      <c r="Z25" s="86"/>
      <c r="AA25" s="54" t="s">
        <v>957</v>
      </c>
      <c r="AC25" s="56" t="s">
        <v>958</v>
      </c>
      <c r="AF25" s="397">
        <v>2</v>
      </c>
      <c r="AG25" s="397">
        <v>2</v>
      </c>
      <c r="AH25" s="397" t="s">
        <v>1320</v>
      </c>
      <c r="AJ25" s="197">
        <v>17</v>
      </c>
      <c r="AK25" s="134" t="s">
        <v>86</v>
      </c>
      <c r="AL25" s="193" t="s">
        <v>1528</v>
      </c>
      <c r="AM25" s="193" t="s">
        <v>1521</v>
      </c>
      <c r="AN25" s="193" t="s">
        <v>1515</v>
      </c>
    </row>
    <row r="26" spans="1:40" ht="15.75" x14ac:dyDescent="0.25">
      <c r="B26" s="77">
        <v>68</v>
      </c>
      <c r="C26" s="46" t="s">
        <v>974</v>
      </c>
      <c r="D26" s="97" t="s">
        <v>88</v>
      </c>
      <c r="E26" s="49" t="s">
        <v>949</v>
      </c>
      <c r="F26" s="49" t="s">
        <v>949</v>
      </c>
      <c r="G26" s="49" t="s">
        <v>951</v>
      </c>
      <c r="H26" s="49" t="s">
        <v>949</v>
      </c>
      <c r="I26" s="49" t="s">
        <v>935</v>
      </c>
      <c r="J26" s="49" t="s">
        <v>925</v>
      </c>
      <c r="K26" s="49" t="s">
        <v>864</v>
      </c>
      <c r="L26" s="79" t="s">
        <v>952</v>
      </c>
      <c r="M26" s="49" t="s">
        <v>914</v>
      </c>
      <c r="N26" s="80" t="s">
        <v>864</v>
      </c>
      <c r="O26" s="49" t="s">
        <v>177</v>
      </c>
      <c r="P26" s="49" t="s">
        <v>177</v>
      </c>
      <c r="Q26" s="101" t="s">
        <v>177</v>
      </c>
      <c r="R26" s="82"/>
      <c r="S26" s="82"/>
      <c r="T26" s="82"/>
      <c r="U26" s="82"/>
      <c r="V26" s="95"/>
      <c r="W26" s="83"/>
      <c r="X26" s="99">
        <v>0</v>
      </c>
      <c r="Y26" s="100">
        <v>0</v>
      </c>
      <c r="Z26" s="86"/>
      <c r="AC26" s="56" t="s">
        <v>958</v>
      </c>
      <c r="AF26" s="397">
        <v>2</v>
      </c>
      <c r="AG26" s="397">
        <v>5</v>
      </c>
      <c r="AH26" s="398"/>
      <c r="AJ26" s="193">
        <v>18</v>
      </c>
      <c r="AK26" s="133" t="s">
        <v>88</v>
      </c>
      <c r="AL26" s="193" t="s">
        <v>1538</v>
      </c>
      <c r="AM26" s="193" t="s">
        <v>1526</v>
      </c>
      <c r="AN26" s="193" t="s">
        <v>1515</v>
      </c>
    </row>
    <row r="27" spans="1:40" ht="15.75" x14ac:dyDescent="0.25">
      <c r="A27" s="44">
        <v>48</v>
      </c>
      <c r="B27" s="77">
        <v>69</v>
      </c>
      <c r="C27" s="46" t="s">
        <v>975</v>
      </c>
      <c r="D27" s="97" t="s">
        <v>90</v>
      </c>
      <c r="E27" s="49" t="s">
        <v>935</v>
      </c>
      <c r="F27" s="49" t="s">
        <v>916</v>
      </c>
      <c r="G27" s="49" t="s">
        <v>934</v>
      </c>
      <c r="H27" s="49" t="s">
        <v>934</v>
      </c>
      <c r="I27" s="49" t="s">
        <v>916</v>
      </c>
      <c r="J27" s="49" t="s">
        <v>976</v>
      </c>
      <c r="K27" s="49" t="s">
        <v>864</v>
      </c>
      <c r="L27" s="79" t="s">
        <v>917</v>
      </c>
      <c r="M27" s="49" t="s">
        <v>949</v>
      </c>
      <c r="N27" s="80" t="s">
        <v>876</v>
      </c>
      <c r="O27" s="49" t="s">
        <v>195</v>
      </c>
      <c r="P27" s="49" t="s">
        <v>977</v>
      </c>
      <c r="Q27" s="81" t="s">
        <v>177</v>
      </c>
      <c r="R27" s="82">
        <v>2</v>
      </c>
      <c r="S27" s="82" t="s">
        <v>973</v>
      </c>
      <c r="T27" s="82">
        <v>2</v>
      </c>
      <c r="U27" s="82" t="s">
        <v>973</v>
      </c>
      <c r="V27" s="82">
        <v>3</v>
      </c>
      <c r="W27" s="83"/>
      <c r="X27" s="99" t="s">
        <v>978</v>
      </c>
      <c r="Y27" s="100">
        <v>0</v>
      </c>
      <c r="Z27" s="86"/>
      <c r="AA27" s="54" t="s">
        <v>979</v>
      </c>
      <c r="AC27" s="56" t="s">
        <v>937</v>
      </c>
      <c r="AF27" s="397">
        <v>3</v>
      </c>
      <c r="AG27" s="397">
        <v>10</v>
      </c>
      <c r="AH27" s="398"/>
      <c r="AJ27" s="197">
        <v>19</v>
      </c>
      <c r="AK27" s="133" t="s">
        <v>90</v>
      </c>
      <c r="AL27" s="193" t="s">
        <v>1546</v>
      </c>
      <c r="AM27" s="193" t="s">
        <v>1523</v>
      </c>
      <c r="AN27" s="193" t="s">
        <v>1547</v>
      </c>
    </row>
    <row r="28" spans="1:40" ht="15.75" x14ac:dyDescent="0.25">
      <c r="A28" s="44">
        <v>49</v>
      </c>
      <c r="B28" s="77">
        <v>70</v>
      </c>
      <c r="C28" s="46" t="s">
        <v>980</v>
      </c>
      <c r="D28" s="97" t="s">
        <v>92</v>
      </c>
      <c r="E28" s="49" t="s">
        <v>916</v>
      </c>
      <c r="F28" s="49" t="s">
        <v>949</v>
      </c>
      <c r="G28" s="49" t="s">
        <v>917</v>
      </c>
      <c r="H28" s="49" t="s">
        <v>863</v>
      </c>
      <c r="I28" s="49" t="s">
        <v>916</v>
      </c>
      <c r="J28" s="49" t="s">
        <v>981</v>
      </c>
      <c r="K28" s="49" t="s">
        <v>863</v>
      </c>
      <c r="L28" s="79" t="s">
        <v>917</v>
      </c>
      <c r="M28" s="49" t="s">
        <v>916</v>
      </c>
      <c r="N28" s="80" t="s">
        <v>876</v>
      </c>
      <c r="O28" s="49" t="s">
        <v>195</v>
      </c>
      <c r="P28" s="49" t="s">
        <v>977</v>
      </c>
      <c r="Q28" s="81" t="s">
        <v>177</v>
      </c>
      <c r="R28" s="82">
        <v>2</v>
      </c>
      <c r="S28" s="82">
        <v>2</v>
      </c>
      <c r="T28" s="82">
        <v>2</v>
      </c>
      <c r="U28" s="82">
        <v>2</v>
      </c>
      <c r="V28" s="82" t="s">
        <v>982</v>
      </c>
      <c r="W28" s="83"/>
      <c r="X28" s="99" t="s">
        <v>936</v>
      </c>
      <c r="Y28" s="100" t="s">
        <v>943</v>
      </c>
      <c r="Z28" s="86"/>
      <c r="AA28" s="54" t="s">
        <v>979</v>
      </c>
      <c r="AC28" s="56" t="s">
        <v>937</v>
      </c>
      <c r="AF28" s="397">
        <v>2</v>
      </c>
      <c r="AG28" s="397">
        <v>1</v>
      </c>
      <c r="AH28" s="398"/>
      <c r="AJ28" s="193">
        <v>20</v>
      </c>
      <c r="AK28" s="133" t="s">
        <v>92</v>
      </c>
      <c r="AL28" s="193" t="s">
        <v>1548</v>
      </c>
      <c r="AM28" s="193" t="s">
        <v>1529</v>
      </c>
      <c r="AN28" s="193" t="s">
        <v>1515</v>
      </c>
    </row>
    <row r="29" spans="1:40" ht="15" x14ac:dyDescent="0.2">
      <c r="A29" s="44">
        <v>50</v>
      </c>
      <c r="B29" s="77">
        <v>71</v>
      </c>
      <c r="C29" s="46" t="s">
        <v>983</v>
      </c>
      <c r="D29" s="97" t="s">
        <v>94</v>
      </c>
      <c r="E29" s="49" t="s">
        <v>984</v>
      </c>
      <c r="F29" s="49" t="s">
        <v>862</v>
      </c>
      <c r="G29" s="49" t="s">
        <v>984</v>
      </c>
      <c r="H29" s="49" t="s">
        <v>985</v>
      </c>
      <c r="I29" s="49" t="s">
        <v>924</v>
      </c>
      <c r="J29" s="49" t="s">
        <v>864</v>
      </c>
      <c r="K29" s="49" t="s">
        <v>863</v>
      </c>
      <c r="L29" s="79" t="s">
        <v>986</v>
      </c>
      <c r="M29" s="49" t="s">
        <v>987</v>
      </c>
      <c r="N29" s="80" t="s">
        <v>876</v>
      </c>
      <c r="O29" s="49" t="s">
        <v>195</v>
      </c>
      <c r="P29" s="49" t="s">
        <v>204</v>
      </c>
      <c r="Q29" s="81">
        <v>3</v>
      </c>
      <c r="R29" s="82">
        <v>2</v>
      </c>
      <c r="S29" s="82">
        <v>2</v>
      </c>
      <c r="T29" s="82">
        <v>2</v>
      </c>
      <c r="U29" s="82" t="s">
        <v>988</v>
      </c>
      <c r="V29" s="82" t="s">
        <v>884</v>
      </c>
      <c r="W29" s="102"/>
      <c r="X29" s="99" t="s">
        <v>989</v>
      </c>
      <c r="Y29" s="100" t="s">
        <v>872</v>
      </c>
      <c r="Z29" s="86"/>
      <c r="AA29" s="54" t="s">
        <v>979</v>
      </c>
      <c r="AC29" s="56"/>
      <c r="AF29" s="397">
        <v>8</v>
      </c>
      <c r="AG29" s="397">
        <v>80</v>
      </c>
      <c r="AH29" s="397" t="s">
        <v>1319</v>
      </c>
      <c r="AJ29" s="197">
        <v>21</v>
      </c>
      <c r="AK29" s="133" t="s">
        <v>94</v>
      </c>
      <c r="AL29" s="193" t="s">
        <v>760</v>
      </c>
      <c r="AM29" s="193" t="s">
        <v>760</v>
      </c>
      <c r="AN29" s="193"/>
    </row>
    <row r="30" spans="1:40" ht="15.75" x14ac:dyDescent="0.25">
      <c r="A30" s="44">
        <v>51</v>
      </c>
      <c r="B30" s="77">
        <v>72</v>
      </c>
      <c r="C30" s="46" t="s">
        <v>990</v>
      </c>
      <c r="D30" s="97" t="s">
        <v>97</v>
      </c>
      <c r="E30" s="49" t="s">
        <v>916</v>
      </c>
      <c r="F30" s="49" t="s">
        <v>949</v>
      </c>
      <c r="G30" s="49" t="s">
        <v>916</v>
      </c>
      <c r="H30" s="49" t="s">
        <v>916</v>
      </c>
      <c r="I30" s="49" t="s">
        <v>949</v>
      </c>
      <c r="J30" s="49" t="s">
        <v>951</v>
      </c>
      <c r="K30" s="49" t="s">
        <v>876</v>
      </c>
      <c r="L30" s="79" t="s">
        <v>951</v>
      </c>
      <c r="M30" s="49" t="s">
        <v>916</v>
      </c>
      <c r="N30" s="80" t="s">
        <v>876</v>
      </c>
      <c r="O30" s="49" t="s">
        <v>227</v>
      </c>
      <c r="P30" s="49" t="s">
        <v>227</v>
      </c>
      <c r="Q30" s="81">
        <v>2</v>
      </c>
      <c r="R30" s="82" t="s">
        <v>919</v>
      </c>
      <c r="S30" s="82" t="s">
        <v>973</v>
      </c>
      <c r="T30" s="82" t="s">
        <v>919</v>
      </c>
      <c r="U30" s="82" t="s">
        <v>894</v>
      </c>
      <c r="V30" s="82" t="s">
        <v>991</v>
      </c>
      <c r="W30" s="83"/>
      <c r="X30" s="84">
        <v>0</v>
      </c>
      <c r="Y30" s="85">
        <v>0</v>
      </c>
      <c r="Z30" s="86"/>
      <c r="AA30" s="54" t="s">
        <v>921</v>
      </c>
      <c r="AC30" s="56" t="s">
        <v>992</v>
      </c>
      <c r="AF30" s="397">
        <v>2</v>
      </c>
      <c r="AG30" s="397">
        <v>2</v>
      </c>
      <c r="AH30" s="398"/>
      <c r="AJ30" s="193">
        <v>22</v>
      </c>
      <c r="AK30" s="135" t="s">
        <v>97</v>
      </c>
      <c r="AL30" s="193" t="s">
        <v>1533</v>
      </c>
      <c r="AM30" s="193" t="s">
        <v>1523</v>
      </c>
      <c r="AN30" s="193" t="s">
        <v>1540</v>
      </c>
    </row>
    <row r="31" spans="1:40" ht="15.75" x14ac:dyDescent="0.25">
      <c r="A31" s="44">
        <v>52</v>
      </c>
      <c r="B31" s="77">
        <v>73</v>
      </c>
      <c r="C31" s="46" t="s">
        <v>993</v>
      </c>
      <c r="D31" s="97" t="s">
        <v>99</v>
      </c>
      <c r="E31" s="49" t="s">
        <v>914</v>
      </c>
      <c r="F31" s="49" t="s">
        <v>916</v>
      </c>
      <c r="G31" s="49" t="s">
        <v>994</v>
      </c>
      <c r="H31" s="49" t="s">
        <v>995</v>
      </c>
      <c r="I31" s="49" t="s">
        <v>996</v>
      </c>
      <c r="J31" s="49" t="s">
        <v>934</v>
      </c>
      <c r="K31" s="49" t="s">
        <v>863</v>
      </c>
      <c r="L31" s="79" t="s">
        <v>916</v>
      </c>
      <c r="M31" s="49" t="s">
        <v>916</v>
      </c>
      <c r="N31" s="80" t="s">
        <v>997</v>
      </c>
      <c r="O31" s="49" t="s">
        <v>998</v>
      </c>
      <c r="P31" s="49" t="s">
        <v>204</v>
      </c>
      <c r="Q31" s="81" t="s">
        <v>177</v>
      </c>
      <c r="R31" s="82" t="s">
        <v>894</v>
      </c>
      <c r="S31" s="82" t="s">
        <v>973</v>
      </c>
      <c r="T31" s="82" t="s">
        <v>973</v>
      </c>
      <c r="U31" s="82">
        <v>3</v>
      </c>
      <c r="V31" s="82" t="s">
        <v>999</v>
      </c>
      <c r="W31" s="83"/>
      <c r="X31" s="90">
        <v>0</v>
      </c>
      <c r="Y31" s="91">
        <v>0</v>
      </c>
      <c r="Z31" s="86" t="s">
        <v>1000</v>
      </c>
      <c r="AA31" s="54" t="s">
        <v>957</v>
      </c>
      <c r="AB31" s="54" t="s">
        <v>365</v>
      </c>
      <c r="AC31" s="56" t="s">
        <v>937</v>
      </c>
      <c r="AF31" s="397">
        <v>2</v>
      </c>
      <c r="AG31" s="397">
        <v>5</v>
      </c>
      <c r="AH31" s="398"/>
      <c r="AJ31" s="197">
        <v>23</v>
      </c>
      <c r="AK31" s="135" t="s">
        <v>99</v>
      </c>
      <c r="AL31" s="193" t="s">
        <v>1549</v>
      </c>
      <c r="AM31" s="193" t="s">
        <v>1526</v>
      </c>
      <c r="AN31" s="193" t="s">
        <v>1515</v>
      </c>
    </row>
    <row r="32" spans="1:40" ht="15.75" x14ac:dyDescent="0.25">
      <c r="B32" s="77">
        <v>74</v>
      </c>
      <c r="C32" s="46" t="s">
        <v>1001</v>
      </c>
      <c r="D32" s="97" t="s">
        <v>101</v>
      </c>
      <c r="E32" s="49" t="s">
        <v>951</v>
      </c>
      <c r="F32" s="49" t="s">
        <v>949</v>
      </c>
      <c r="G32" s="49" t="s">
        <v>917</v>
      </c>
      <c r="H32" s="49" t="s">
        <v>1002</v>
      </c>
      <c r="I32" s="49" t="s">
        <v>949</v>
      </c>
      <c r="J32" s="49" t="s">
        <v>1003</v>
      </c>
      <c r="K32" s="49" t="s">
        <v>924</v>
      </c>
      <c r="L32" s="79" t="s">
        <v>933</v>
      </c>
      <c r="M32" s="49" t="s">
        <v>951</v>
      </c>
      <c r="N32" s="80" t="s">
        <v>864</v>
      </c>
      <c r="O32" s="49" t="s">
        <v>177</v>
      </c>
      <c r="P32" s="49" t="s">
        <v>177</v>
      </c>
      <c r="Q32" s="81" t="s">
        <v>177</v>
      </c>
      <c r="R32" s="82"/>
      <c r="S32" s="82"/>
      <c r="T32" s="82"/>
      <c r="U32" s="82"/>
      <c r="V32" s="103"/>
      <c r="W32" s="83"/>
      <c r="X32" s="90">
        <v>0</v>
      </c>
      <c r="Y32" s="91">
        <v>0</v>
      </c>
      <c r="Z32" s="86" t="s">
        <v>873</v>
      </c>
      <c r="AA32" s="83"/>
      <c r="AB32" s="98" t="s">
        <v>896</v>
      </c>
      <c r="AC32" s="56" t="s">
        <v>992</v>
      </c>
      <c r="AF32" s="397">
        <v>2</v>
      </c>
      <c r="AG32" s="397">
        <v>5</v>
      </c>
      <c r="AH32" s="398"/>
      <c r="AJ32" s="193">
        <v>24</v>
      </c>
      <c r="AK32" s="135" t="s">
        <v>101</v>
      </c>
      <c r="AL32" s="193" t="s">
        <v>1516</v>
      </c>
      <c r="AM32" s="193" t="s">
        <v>1526</v>
      </c>
      <c r="AN32" s="193" t="s">
        <v>1515</v>
      </c>
    </row>
    <row r="33" spans="1:40" ht="15.75" x14ac:dyDescent="0.25">
      <c r="A33" s="44">
        <v>53</v>
      </c>
      <c r="B33" s="77">
        <v>75</v>
      </c>
      <c r="C33" s="46" t="s">
        <v>1004</v>
      </c>
      <c r="D33" s="97" t="s">
        <v>49</v>
      </c>
      <c r="E33" s="49" t="s">
        <v>1005</v>
      </c>
      <c r="F33" s="49" t="s">
        <v>1005</v>
      </c>
      <c r="G33" s="49" t="s">
        <v>900</v>
      </c>
      <c r="H33" s="49" t="s">
        <v>923</v>
      </c>
      <c r="I33" s="49" t="s">
        <v>900</v>
      </c>
      <c r="J33" s="49" t="s">
        <v>986</v>
      </c>
      <c r="K33" s="49" t="s">
        <v>1006</v>
      </c>
      <c r="L33" s="79" t="s">
        <v>899</v>
      </c>
      <c r="M33" s="49" t="s">
        <v>1005</v>
      </c>
      <c r="N33" s="80" t="s">
        <v>1007</v>
      </c>
      <c r="O33" s="49" t="s">
        <v>1008</v>
      </c>
      <c r="P33" s="49" t="s">
        <v>1009</v>
      </c>
      <c r="Q33" s="81" t="s">
        <v>891</v>
      </c>
      <c r="R33" s="82" t="s">
        <v>883</v>
      </c>
      <c r="S33" s="82" t="s">
        <v>905</v>
      </c>
      <c r="T33" s="82">
        <v>3</v>
      </c>
      <c r="U33" s="82" t="s">
        <v>1010</v>
      </c>
      <c r="V33" s="82" t="s">
        <v>906</v>
      </c>
      <c r="W33" s="83"/>
      <c r="X33" s="90" t="s">
        <v>1011</v>
      </c>
      <c r="Y33" s="91" t="s">
        <v>943</v>
      </c>
      <c r="Z33" s="86"/>
      <c r="AC33" s="56"/>
      <c r="AF33" s="397">
        <v>8</v>
      </c>
      <c r="AG33" s="397">
        <v>80</v>
      </c>
      <c r="AH33" s="398"/>
      <c r="AJ33" s="197">
        <v>25</v>
      </c>
      <c r="AK33" s="135" t="s">
        <v>49</v>
      </c>
      <c r="AL33" s="193" t="s">
        <v>1539</v>
      </c>
      <c r="AM33" s="193" t="s">
        <v>1521</v>
      </c>
      <c r="AN33" s="193" t="s">
        <v>1540</v>
      </c>
    </row>
    <row r="34" spans="1:40" ht="15.75" x14ac:dyDescent="0.25">
      <c r="A34" s="44">
        <v>54</v>
      </c>
      <c r="B34" s="77">
        <v>76</v>
      </c>
      <c r="C34" s="46" t="s">
        <v>1012</v>
      </c>
      <c r="D34" s="97" t="s">
        <v>103</v>
      </c>
      <c r="E34" s="49" t="s">
        <v>914</v>
      </c>
      <c r="F34" s="49" t="s">
        <v>1013</v>
      </c>
      <c r="G34" s="49" t="s">
        <v>1014</v>
      </c>
      <c r="H34" s="49" t="s">
        <v>916</v>
      </c>
      <c r="I34" s="49" t="s">
        <v>949</v>
      </c>
      <c r="J34" s="49" t="s">
        <v>951</v>
      </c>
      <c r="K34" s="49" t="s">
        <v>863</v>
      </c>
      <c r="L34" s="79" t="s">
        <v>1015</v>
      </c>
      <c r="M34" s="49" t="s">
        <v>916</v>
      </c>
      <c r="N34" s="80" t="s">
        <v>880</v>
      </c>
      <c r="O34" s="49" t="s">
        <v>177</v>
      </c>
      <c r="P34" s="49" t="s">
        <v>1016</v>
      </c>
      <c r="Q34" s="81" t="s">
        <v>1017</v>
      </c>
      <c r="R34" s="82" t="s">
        <v>884</v>
      </c>
      <c r="S34" s="82" t="s">
        <v>884</v>
      </c>
      <c r="T34" s="82" t="s">
        <v>884</v>
      </c>
      <c r="U34" s="82" t="s">
        <v>884</v>
      </c>
      <c r="V34" s="82" t="s">
        <v>1018</v>
      </c>
      <c r="W34" s="83"/>
      <c r="X34" s="90">
        <v>0</v>
      </c>
      <c r="Y34" s="91">
        <v>0</v>
      </c>
      <c r="Z34" s="86"/>
      <c r="AC34" s="56" t="s">
        <v>937</v>
      </c>
      <c r="AF34" s="397">
        <v>2</v>
      </c>
      <c r="AG34" s="397">
        <v>2</v>
      </c>
      <c r="AH34" s="398"/>
      <c r="AJ34" s="193">
        <v>26</v>
      </c>
      <c r="AK34" s="180" t="s">
        <v>103</v>
      </c>
      <c r="AL34" s="193" t="s">
        <v>1539</v>
      </c>
      <c r="AM34" s="193" t="s">
        <v>1523</v>
      </c>
      <c r="AN34" s="193" t="s">
        <v>1515</v>
      </c>
    </row>
    <row r="35" spans="1:40" ht="15.75" x14ac:dyDescent="0.25">
      <c r="A35" s="44">
        <v>55</v>
      </c>
      <c r="B35" s="77">
        <v>77</v>
      </c>
      <c r="C35" s="46" t="s">
        <v>1019</v>
      </c>
      <c r="D35" s="97" t="s">
        <v>106</v>
      </c>
      <c r="E35" s="49" t="s">
        <v>876</v>
      </c>
      <c r="F35" s="49" t="s">
        <v>899</v>
      </c>
      <c r="G35" s="49" t="s">
        <v>876</v>
      </c>
      <c r="H35" s="49" t="s">
        <v>899</v>
      </c>
      <c r="I35" s="49" t="s">
        <v>876</v>
      </c>
      <c r="J35" s="49" t="s">
        <v>1005</v>
      </c>
      <c r="K35" s="49" t="s">
        <v>876</v>
      </c>
      <c r="L35" s="79" t="s">
        <v>876</v>
      </c>
      <c r="M35" s="49" t="s">
        <v>876</v>
      </c>
      <c r="N35" s="80" t="s">
        <v>876</v>
      </c>
      <c r="O35" s="49" t="s">
        <v>195</v>
      </c>
      <c r="P35" s="49" t="s">
        <v>227</v>
      </c>
      <c r="Q35" s="81">
        <v>2</v>
      </c>
      <c r="R35" s="82" t="s">
        <v>919</v>
      </c>
      <c r="S35" s="82" t="s">
        <v>905</v>
      </c>
      <c r="T35" s="82">
        <v>2</v>
      </c>
      <c r="U35" s="82">
        <v>2</v>
      </c>
      <c r="V35" s="82" t="s">
        <v>919</v>
      </c>
      <c r="W35" s="83"/>
      <c r="X35" s="90" t="s">
        <v>1020</v>
      </c>
      <c r="Y35" s="91">
        <v>0</v>
      </c>
      <c r="Z35" s="86"/>
      <c r="AA35" s="83" t="s">
        <v>215</v>
      </c>
      <c r="AB35" s="83"/>
      <c r="AC35" s="56"/>
      <c r="AF35" s="397">
        <v>7</v>
      </c>
      <c r="AG35" s="397">
        <v>70</v>
      </c>
      <c r="AH35" s="398"/>
      <c r="AJ35" s="197">
        <v>27</v>
      </c>
      <c r="AK35" s="151" t="s">
        <v>106</v>
      </c>
      <c r="AL35" s="193" t="s">
        <v>1525</v>
      </c>
      <c r="AM35" s="193" t="s">
        <v>1521</v>
      </c>
      <c r="AN35" s="193" t="s">
        <v>1515</v>
      </c>
    </row>
    <row r="36" spans="1:40" ht="15.75" x14ac:dyDescent="0.25">
      <c r="B36" s="77">
        <v>78</v>
      </c>
      <c r="C36" s="46" t="s">
        <v>1021</v>
      </c>
      <c r="D36" s="97" t="s">
        <v>107</v>
      </c>
      <c r="E36" s="49" t="s">
        <v>925</v>
      </c>
      <c r="F36" s="49" t="s">
        <v>862</v>
      </c>
      <c r="G36" s="49" t="s">
        <v>965</v>
      </c>
      <c r="H36" s="49" t="s">
        <v>965</v>
      </c>
      <c r="I36" s="49" t="s">
        <v>916</v>
      </c>
      <c r="J36" s="49" t="s">
        <v>923</v>
      </c>
      <c r="K36" s="49" t="s">
        <v>864</v>
      </c>
      <c r="L36" s="79" t="s">
        <v>965</v>
      </c>
      <c r="M36" s="49" t="s">
        <v>951</v>
      </c>
      <c r="N36" s="80" t="s">
        <v>864</v>
      </c>
      <c r="O36" s="49" t="s">
        <v>177</v>
      </c>
      <c r="P36" s="49" t="s">
        <v>1022</v>
      </c>
      <c r="Q36" s="81" t="s">
        <v>227</v>
      </c>
      <c r="R36" s="82"/>
      <c r="S36" s="82"/>
      <c r="T36" s="82"/>
      <c r="U36" s="82"/>
      <c r="V36" s="95"/>
      <c r="W36" s="83"/>
      <c r="X36" s="90" t="s">
        <v>1023</v>
      </c>
      <c r="Y36" s="91">
        <v>0</v>
      </c>
      <c r="Z36" s="86" t="s">
        <v>1024</v>
      </c>
      <c r="AA36" s="83"/>
      <c r="AB36" s="54" t="s">
        <v>365</v>
      </c>
      <c r="AC36" s="56"/>
      <c r="AF36" s="397">
        <v>3</v>
      </c>
      <c r="AG36" s="397">
        <v>1</v>
      </c>
      <c r="AH36" s="398"/>
      <c r="AJ36" s="193">
        <v>28</v>
      </c>
      <c r="AK36" s="151" t="s">
        <v>107</v>
      </c>
      <c r="AL36" s="193" t="s">
        <v>1536</v>
      </c>
      <c r="AM36" s="193" t="s">
        <v>1523</v>
      </c>
      <c r="AN36" s="193" t="s">
        <v>1515</v>
      </c>
    </row>
    <row r="37" spans="1:40" ht="15.75" x14ac:dyDescent="0.25">
      <c r="B37" s="77">
        <v>79</v>
      </c>
      <c r="C37" s="46" t="s">
        <v>1025</v>
      </c>
      <c r="D37" s="97" t="s">
        <v>108</v>
      </c>
      <c r="E37" s="49" t="s">
        <v>986</v>
      </c>
      <c r="F37" s="49" t="s">
        <v>986</v>
      </c>
      <c r="G37" s="49" t="s">
        <v>863</v>
      </c>
      <c r="H37" s="49" t="s">
        <v>1026</v>
      </c>
      <c r="I37" s="49" t="s">
        <v>942</v>
      </c>
      <c r="J37" s="49" t="s">
        <v>863</v>
      </c>
      <c r="K37" s="49" t="s">
        <v>864</v>
      </c>
      <c r="L37" s="79" t="s">
        <v>864</v>
      </c>
      <c r="M37" s="49" t="s">
        <v>863</v>
      </c>
      <c r="N37" s="80" t="s">
        <v>863</v>
      </c>
      <c r="O37" s="49" t="s">
        <v>177</v>
      </c>
      <c r="P37" s="49" t="s">
        <v>1027</v>
      </c>
      <c r="Q37" s="81" t="s">
        <v>1028</v>
      </c>
      <c r="R37" s="82"/>
      <c r="S37" s="82"/>
      <c r="T37" s="82"/>
      <c r="U37" s="82"/>
      <c r="V37" s="82"/>
      <c r="W37" s="83"/>
      <c r="X37" s="90" t="s">
        <v>1029</v>
      </c>
      <c r="Y37" s="91" t="s">
        <v>886</v>
      </c>
      <c r="Z37" s="86"/>
      <c r="AA37" s="83"/>
      <c r="AB37" s="83"/>
      <c r="AC37" s="56"/>
      <c r="AF37" s="397">
        <v>8</v>
      </c>
      <c r="AG37" s="397">
        <v>80</v>
      </c>
      <c r="AH37" s="398"/>
      <c r="AJ37" s="197">
        <v>29</v>
      </c>
      <c r="AK37" s="153" t="s">
        <v>108</v>
      </c>
      <c r="AL37" s="193" t="s">
        <v>1525</v>
      </c>
      <c r="AM37" s="193" t="s">
        <v>1523</v>
      </c>
      <c r="AN37" s="193" t="s">
        <v>1515</v>
      </c>
    </row>
    <row r="38" spans="1:40" ht="15.75" x14ac:dyDescent="0.25">
      <c r="B38" s="77">
        <v>80</v>
      </c>
      <c r="C38" s="46" t="s">
        <v>1030</v>
      </c>
      <c r="D38" s="97" t="s">
        <v>109</v>
      </c>
      <c r="E38" s="49" t="s">
        <v>863</v>
      </c>
      <c r="F38" s="49" t="s">
        <v>870</v>
      </c>
      <c r="G38" s="49" t="s">
        <v>863</v>
      </c>
      <c r="H38" s="49" t="s">
        <v>863</v>
      </c>
      <c r="I38" s="49" t="s">
        <v>949</v>
      </c>
      <c r="J38" s="49" t="s">
        <v>863</v>
      </c>
      <c r="K38" s="49" t="s">
        <v>864</v>
      </c>
      <c r="L38" s="79" t="s">
        <v>864</v>
      </c>
      <c r="M38" s="49" t="s">
        <v>863</v>
      </c>
      <c r="N38" s="80" t="s">
        <v>863</v>
      </c>
      <c r="O38" s="49" t="s">
        <v>204</v>
      </c>
      <c r="P38" s="49" t="s">
        <v>227</v>
      </c>
      <c r="Q38" s="81">
        <v>3</v>
      </c>
      <c r="R38" s="82"/>
      <c r="S38" s="82"/>
      <c r="T38" s="82"/>
      <c r="U38" s="82"/>
      <c r="V38" s="82"/>
      <c r="W38" s="83"/>
      <c r="X38" s="90" t="s">
        <v>1031</v>
      </c>
      <c r="Y38" s="91" t="s">
        <v>886</v>
      </c>
      <c r="Z38" s="86"/>
      <c r="AA38" s="83"/>
      <c r="AB38" s="83"/>
      <c r="AC38" s="56"/>
      <c r="AF38" s="397">
        <v>8</v>
      </c>
      <c r="AG38" s="397">
        <v>80</v>
      </c>
      <c r="AH38" s="398"/>
      <c r="AJ38" s="193">
        <v>30</v>
      </c>
      <c r="AK38" s="153" t="s">
        <v>109</v>
      </c>
      <c r="AL38" s="193" t="s">
        <v>1536</v>
      </c>
      <c r="AM38" s="193" t="s">
        <v>1523</v>
      </c>
      <c r="AN38" s="193" t="s">
        <v>1540</v>
      </c>
    </row>
    <row r="39" spans="1:40" ht="15.75" x14ac:dyDescent="0.25">
      <c r="A39" s="44">
        <v>56</v>
      </c>
      <c r="B39" s="77">
        <v>81</v>
      </c>
      <c r="C39" s="46" t="s">
        <v>1032</v>
      </c>
      <c r="D39" s="97" t="s">
        <v>110</v>
      </c>
      <c r="E39" s="49" t="s">
        <v>951</v>
      </c>
      <c r="F39" s="49" t="s">
        <v>916</v>
      </c>
      <c r="G39" s="49" t="s">
        <v>916</v>
      </c>
      <c r="H39" s="49" t="s">
        <v>1033</v>
      </c>
      <c r="I39" s="49" t="s">
        <v>916</v>
      </c>
      <c r="J39" s="49" t="s">
        <v>951</v>
      </c>
      <c r="K39" s="49" t="s">
        <v>949</v>
      </c>
      <c r="L39" s="79" t="s">
        <v>914</v>
      </c>
      <c r="M39" s="49" t="s">
        <v>951</v>
      </c>
      <c r="N39" s="80" t="s">
        <v>876</v>
      </c>
      <c r="O39" s="49" t="s">
        <v>227</v>
      </c>
      <c r="P39" s="49" t="s">
        <v>195</v>
      </c>
      <c r="Q39" s="81" t="s">
        <v>220</v>
      </c>
      <c r="R39" s="82" t="s">
        <v>919</v>
      </c>
      <c r="S39" s="82">
        <v>2</v>
      </c>
      <c r="T39" s="82">
        <v>2</v>
      </c>
      <c r="U39" s="82">
        <v>2</v>
      </c>
      <c r="V39" s="82">
        <v>2</v>
      </c>
      <c r="W39" s="83"/>
      <c r="X39" s="99">
        <v>0</v>
      </c>
      <c r="Y39" s="100">
        <v>0</v>
      </c>
      <c r="Z39" s="86"/>
      <c r="AA39" s="83" t="s">
        <v>911</v>
      </c>
      <c r="AB39" s="83"/>
      <c r="AC39" s="56" t="s">
        <v>992</v>
      </c>
      <c r="AF39" s="397">
        <v>4</v>
      </c>
      <c r="AG39" s="397">
        <v>1</v>
      </c>
      <c r="AH39" s="398"/>
      <c r="AJ39" s="197">
        <v>31</v>
      </c>
      <c r="AK39" s="152" t="s">
        <v>110</v>
      </c>
      <c r="AL39" s="193" t="s">
        <v>1550</v>
      </c>
      <c r="AM39" s="193" t="s">
        <v>1521</v>
      </c>
      <c r="AN39" s="193" t="s">
        <v>1515</v>
      </c>
    </row>
    <row r="40" spans="1:40" ht="15.75" x14ac:dyDescent="0.25">
      <c r="B40" s="77">
        <v>82</v>
      </c>
      <c r="C40" s="46" t="s">
        <v>1034</v>
      </c>
      <c r="D40" s="97" t="s">
        <v>114</v>
      </c>
      <c r="E40" s="49" t="s">
        <v>945</v>
      </c>
      <c r="F40" s="49" t="s">
        <v>934</v>
      </c>
      <c r="G40" s="49" t="s">
        <v>1035</v>
      </c>
      <c r="H40" s="49" t="s">
        <v>1036</v>
      </c>
      <c r="I40" s="49" t="s">
        <v>942</v>
      </c>
      <c r="J40" s="49" t="s">
        <v>863</v>
      </c>
      <c r="K40" s="49" t="s">
        <v>942</v>
      </c>
      <c r="L40" s="79" t="s">
        <v>914</v>
      </c>
      <c r="M40" s="49" t="s">
        <v>949</v>
      </c>
      <c r="N40" s="80" t="s">
        <v>863</v>
      </c>
      <c r="O40" s="49" t="s">
        <v>177</v>
      </c>
      <c r="P40" s="49" t="s">
        <v>198</v>
      </c>
      <c r="Q40" s="81">
        <v>2</v>
      </c>
      <c r="R40" s="82"/>
      <c r="S40" s="82"/>
      <c r="T40" s="82"/>
      <c r="U40" s="82"/>
      <c r="V40" s="82"/>
      <c r="W40" s="83"/>
      <c r="X40" s="99">
        <v>0</v>
      </c>
      <c r="Y40" s="100" t="s">
        <v>1037</v>
      </c>
      <c r="Z40" s="86"/>
      <c r="AC40" s="56" t="s">
        <v>1038</v>
      </c>
      <c r="AF40" s="397">
        <v>4</v>
      </c>
      <c r="AG40" s="397">
        <v>5</v>
      </c>
      <c r="AH40" s="398"/>
      <c r="AJ40" s="193">
        <v>32</v>
      </c>
      <c r="AK40" s="131" t="s">
        <v>114</v>
      </c>
      <c r="AL40" s="193" t="s">
        <v>1539</v>
      </c>
      <c r="AM40" s="193" t="s">
        <v>1521</v>
      </c>
      <c r="AN40" s="193" t="s">
        <v>1515</v>
      </c>
    </row>
    <row r="41" spans="1:40" ht="15" x14ac:dyDescent="0.2">
      <c r="B41" s="77">
        <v>83</v>
      </c>
      <c r="C41" s="46" t="s">
        <v>1039</v>
      </c>
      <c r="D41" s="97" t="s">
        <v>117</v>
      </c>
      <c r="E41" s="49" t="s">
        <v>876</v>
      </c>
      <c r="F41" s="49" t="s">
        <v>864</v>
      </c>
      <c r="G41" s="49" t="s">
        <v>876</v>
      </c>
      <c r="H41" s="49" t="s">
        <v>863</v>
      </c>
      <c r="I41" s="49" t="s">
        <v>862</v>
      </c>
      <c r="J41" s="49" t="s">
        <v>899</v>
      </c>
      <c r="K41" s="49" t="s">
        <v>863</v>
      </c>
      <c r="L41" s="79" t="s">
        <v>876</v>
      </c>
      <c r="M41" s="49" t="s">
        <v>899</v>
      </c>
      <c r="N41" s="80" t="s">
        <v>863</v>
      </c>
      <c r="O41" s="49" t="s">
        <v>177</v>
      </c>
      <c r="P41" s="49" t="s">
        <v>199</v>
      </c>
      <c r="Q41" s="81" t="s">
        <v>194</v>
      </c>
      <c r="R41" s="82"/>
      <c r="S41" s="82"/>
      <c r="T41" s="82"/>
      <c r="U41" s="82"/>
      <c r="V41" s="82"/>
      <c r="W41" s="83"/>
      <c r="X41" s="99" t="s">
        <v>939</v>
      </c>
      <c r="Y41" s="100" t="s">
        <v>866</v>
      </c>
      <c r="Z41" s="86" t="s">
        <v>1040</v>
      </c>
      <c r="AB41" s="98" t="s">
        <v>968</v>
      </c>
      <c r="AC41" s="56"/>
      <c r="AF41" s="397">
        <v>8</v>
      </c>
      <c r="AG41" s="397">
        <v>80</v>
      </c>
      <c r="AH41" s="397" t="s">
        <v>1324</v>
      </c>
      <c r="AJ41" s="197">
        <v>33</v>
      </c>
      <c r="AK41" s="131" t="s">
        <v>117</v>
      </c>
      <c r="AL41" s="193" t="s">
        <v>1539</v>
      </c>
      <c r="AM41" s="193" t="s">
        <v>1523</v>
      </c>
      <c r="AN41" s="193" t="s">
        <v>1540</v>
      </c>
    </row>
    <row r="42" spans="1:40" ht="15.75" x14ac:dyDescent="0.25">
      <c r="B42" s="77">
        <v>84</v>
      </c>
      <c r="C42" s="46" t="s">
        <v>1041</v>
      </c>
      <c r="D42" s="97" t="s">
        <v>119</v>
      </c>
      <c r="E42" s="49" t="s">
        <v>1042</v>
      </c>
      <c r="F42" s="49" t="s">
        <v>935</v>
      </c>
      <c r="G42" s="49" t="s">
        <v>914</v>
      </c>
      <c r="H42" s="49" t="s">
        <v>951</v>
      </c>
      <c r="I42" s="49" t="s">
        <v>949</v>
      </c>
      <c r="J42" s="49" t="s">
        <v>934</v>
      </c>
      <c r="K42" s="49" t="s">
        <v>951</v>
      </c>
      <c r="L42" s="79" t="s">
        <v>914</v>
      </c>
      <c r="M42" s="49" t="s">
        <v>916</v>
      </c>
      <c r="N42" s="80" t="s">
        <v>863</v>
      </c>
      <c r="O42" s="49" t="s">
        <v>204</v>
      </c>
      <c r="P42" s="49" t="s">
        <v>1043</v>
      </c>
      <c r="Q42" s="81" t="s">
        <v>220</v>
      </c>
      <c r="R42" s="82"/>
      <c r="S42" s="82"/>
      <c r="T42" s="82"/>
      <c r="U42" s="82"/>
      <c r="V42" s="82"/>
      <c r="W42" s="83"/>
      <c r="X42" s="99" t="s">
        <v>1044</v>
      </c>
      <c r="Y42" s="100" t="s">
        <v>966</v>
      </c>
      <c r="Z42" s="86"/>
      <c r="AC42" s="56" t="s">
        <v>1038</v>
      </c>
      <c r="AF42" s="397">
        <v>3</v>
      </c>
      <c r="AG42" s="397">
        <v>1</v>
      </c>
      <c r="AH42" s="398"/>
      <c r="AJ42" s="193">
        <v>34</v>
      </c>
      <c r="AK42" s="131" t="s">
        <v>119</v>
      </c>
      <c r="AL42" s="193" t="s">
        <v>1537</v>
      </c>
      <c r="AM42" s="193" t="s">
        <v>1521</v>
      </c>
      <c r="AN42" s="193" t="s">
        <v>1515</v>
      </c>
    </row>
    <row r="43" spans="1:40" ht="15" x14ac:dyDescent="0.2">
      <c r="B43" s="77">
        <v>85</v>
      </c>
      <c r="C43" s="46" t="s">
        <v>1045</v>
      </c>
      <c r="D43" s="97" t="s">
        <v>121</v>
      </c>
      <c r="E43" s="49" t="s">
        <v>935</v>
      </c>
      <c r="F43" s="49" t="s">
        <v>935</v>
      </c>
      <c r="G43" s="49" t="s">
        <v>917</v>
      </c>
      <c r="H43" s="49" t="s">
        <v>1046</v>
      </c>
      <c r="I43" s="49" t="s">
        <v>1047</v>
      </c>
      <c r="J43" s="49" t="s">
        <v>934</v>
      </c>
      <c r="K43" s="49" t="s">
        <v>863</v>
      </c>
      <c r="L43" s="79" t="s">
        <v>935</v>
      </c>
      <c r="M43" s="49" t="s">
        <v>935</v>
      </c>
      <c r="N43" s="80" t="s">
        <v>864</v>
      </c>
      <c r="O43" s="49" t="s">
        <v>177</v>
      </c>
      <c r="P43" s="49" t="s">
        <v>220</v>
      </c>
      <c r="Q43" s="81" t="s">
        <v>220</v>
      </c>
      <c r="R43" s="82"/>
      <c r="S43" s="82"/>
      <c r="T43" s="82"/>
      <c r="U43" s="82"/>
      <c r="V43" s="82"/>
      <c r="W43" s="83"/>
      <c r="X43" s="99" t="s">
        <v>1048</v>
      </c>
      <c r="Y43" s="100" t="s">
        <v>966</v>
      </c>
      <c r="Z43" s="86"/>
      <c r="AC43" s="56" t="s">
        <v>937</v>
      </c>
      <c r="AF43" s="397">
        <v>3</v>
      </c>
      <c r="AG43" s="397">
        <v>1</v>
      </c>
      <c r="AH43" s="397" t="s">
        <v>1321</v>
      </c>
      <c r="AJ43" s="197">
        <v>35</v>
      </c>
      <c r="AK43" s="131" t="s">
        <v>121</v>
      </c>
      <c r="AL43" s="193" t="s">
        <v>1516</v>
      </c>
      <c r="AM43" s="193" t="s">
        <v>1521</v>
      </c>
      <c r="AN43" s="193" t="s">
        <v>1515</v>
      </c>
    </row>
    <row r="44" spans="1:40" ht="15" x14ac:dyDescent="0.2">
      <c r="B44" s="77">
        <v>86</v>
      </c>
      <c r="C44" s="46" t="s">
        <v>1049</v>
      </c>
      <c r="D44" s="97" t="s">
        <v>59</v>
      </c>
      <c r="E44" s="49" t="s">
        <v>951</v>
      </c>
      <c r="F44" s="49" t="s">
        <v>935</v>
      </c>
      <c r="G44" s="49" t="s">
        <v>917</v>
      </c>
      <c r="H44" s="49" t="s">
        <v>1003</v>
      </c>
      <c r="I44" s="49" t="s">
        <v>1047</v>
      </c>
      <c r="J44" s="49" t="s">
        <v>934</v>
      </c>
      <c r="K44" s="49" t="s">
        <v>863</v>
      </c>
      <c r="L44" s="79" t="s">
        <v>935</v>
      </c>
      <c r="M44" s="49" t="s">
        <v>935</v>
      </c>
      <c r="N44" s="80" t="s">
        <v>863</v>
      </c>
      <c r="O44" s="49" t="s">
        <v>177</v>
      </c>
      <c r="P44" s="49" t="s">
        <v>194</v>
      </c>
      <c r="Q44" s="81" t="s">
        <v>199</v>
      </c>
      <c r="R44" s="82"/>
      <c r="S44" s="82"/>
      <c r="T44" s="82"/>
      <c r="U44" s="82"/>
      <c r="V44" s="82"/>
      <c r="W44" s="83"/>
      <c r="X44" s="99">
        <v>0</v>
      </c>
      <c r="Y44" s="100" t="s">
        <v>966</v>
      </c>
      <c r="Z44" s="86" t="s">
        <v>873</v>
      </c>
      <c r="AB44" s="98" t="s">
        <v>896</v>
      </c>
      <c r="AC44" s="56" t="s">
        <v>937</v>
      </c>
      <c r="AF44" s="397">
        <v>2</v>
      </c>
      <c r="AG44" s="397">
        <v>50</v>
      </c>
      <c r="AH44" s="397" t="s">
        <v>1326</v>
      </c>
      <c r="AJ44" s="193">
        <v>36</v>
      </c>
      <c r="AK44" s="131" t="s">
        <v>59</v>
      </c>
      <c r="AL44" s="193" t="s">
        <v>1539</v>
      </c>
      <c r="AM44" s="193" t="s">
        <v>1521</v>
      </c>
      <c r="AN44" s="193" t="s">
        <v>1515</v>
      </c>
    </row>
    <row r="45" spans="1:40" ht="15.75" x14ac:dyDescent="0.25">
      <c r="B45" s="77">
        <v>87</v>
      </c>
      <c r="C45" s="46" t="s">
        <v>1050</v>
      </c>
      <c r="D45" s="97" t="s">
        <v>123</v>
      </c>
      <c r="E45" s="49" t="s">
        <v>945</v>
      </c>
      <c r="F45" s="49" t="s">
        <v>949</v>
      </c>
      <c r="G45" s="49" t="s">
        <v>951</v>
      </c>
      <c r="H45" s="49" t="s">
        <v>863</v>
      </c>
      <c r="I45" s="49" t="s">
        <v>942</v>
      </c>
      <c r="J45" s="49" t="s">
        <v>949</v>
      </c>
      <c r="K45" s="49" t="s">
        <v>863</v>
      </c>
      <c r="L45" s="79" t="s">
        <v>945</v>
      </c>
      <c r="M45" s="49" t="s">
        <v>945</v>
      </c>
      <c r="N45" s="80" t="s">
        <v>864</v>
      </c>
      <c r="O45" s="49" t="s">
        <v>204</v>
      </c>
      <c r="P45" s="49" t="s">
        <v>199</v>
      </c>
      <c r="Q45" s="101" t="s">
        <v>199</v>
      </c>
      <c r="R45" s="82"/>
      <c r="S45" s="82"/>
      <c r="T45" s="82"/>
      <c r="U45" s="82"/>
      <c r="V45" s="82"/>
      <c r="W45" s="83"/>
      <c r="X45" s="99">
        <v>0</v>
      </c>
      <c r="Y45" s="100">
        <v>0</v>
      </c>
      <c r="Z45" s="86" t="s">
        <v>971</v>
      </c>
      <c r="AB45" s="54" t="s">
        <v>365</v>
      </c>
      <c r="AC45" s="56" t="s">
        <v>937</v>
      </c>
      <c r="AF45" s="397">
        <v>3</v>
      </c>
      <c r="AG45" s="397">
        <v>1</v>
      </c>
      <c r="AH45" s="398"/>
      <c r="AJ45" s="197">
        <v>37</v>
      </c>
      <c r="AK45" s="131" t="s">
        <v>123</v>
      </c>
      <c r="AL45" s="193" t="s">
        <v>1525</v>
      </c>
      <c r="AM45" s="193" t="s">
        <v>1521</v>
      </c>
      <c r="AN45" s="193" t="s">
        <v>1515</v>
      </c>
    </row>
    <row r="46" spans="1:40" ht="15.75" x14ac:dyDescent="0.25">
      <c r="A46" s="44">
        <v>57</v>
      </c>
      <c r="B46" s="77">
        <v>88</v>
      </c>
      <c r="C46" s="46" t="s">
        <v>1051</v>
      </c>
      <c r="D46" s="97" t="s">
        <v>61</v>
      </c>
      <c r="E46" s="49" t="s">
        <v>1052</v>
      </c>
      <c r="F46" s="49" t="s">
        <v>925</v>
      </c>
      <c r="G46" s="49" t="s">
        <v>925</v>
      </c>
      <c r="H46" s="49" t="s">
        <v>925</v>
      </c>
      <c r="I46" s="49" t="s">
        <v>916</v>
      </c>
      <c r="J46" s="49" t="s">
        <v>951</v>
      </c>
      <c r="K46" s="49" t="s">
        <v>949</v>
      </c>
      <c r="L46" s="79" t="s">
        <v>925</v>
      </c>
      <c r="M46" s="49" t="s">
        <v>925</v>
      </c>
      <c r="N46" s="80" t="s">
        <v>1053</v>
      </c>
      <c r="O46" s="49" t="s">
        <v>204</v>
      </c>
      <c r="P46" s="49" t="s">
        <v>227</v>
      </c>
      <c r="Q46" s="81" t="s">
        <v>227</v>
      </c>
      <c r="R46" s="82">
        <v>3</v>
      </c>
      <c r="S46" s="82">
        <v>3</v>
      </c>
      <c r="T46" s="82">
        <v>3</v>
      </c>
      <c r="U46" s="82">
        <v>0</v>
      </c>
      <c r="V46" s="82">
        <v>0</v>
      </c>
      <c r="W46" s="83"/>
      <c r="X46" s="84">
        <v>0</v>
      </c>
      <c r="Y46" s="85">
        <v>0</v>
      </c>
      <c r="Z46" s="86" t="s">
        <v>929</v>
      </c>
      <c r="AB46" s="54" t="s">
        <v>365</v>
      </c>
      <c r="AC46" s="56" t="s">
        <v>1054</v>
      </c>
      <c r="AF46" s="397">
        <v>3</v>
      </c>
      <c r="AG46" s="397">
        <v>1</v>
      </c>
      <c r="AH46" s="398"/>
      <c r="AJ46" s="193">
        <v>38</v>
      </c>
      <c r="AK46" s="131" t="s">
        <v>61</v>
      </c>
      <c r="AL46" s="193" t="s">
        <v>1536</v>
      </c>
      <c r="AM46" s="193" t="s">
        <v>1523</v>
      </c>
      <c r="AN46" s="193" t="s">
        <v>1515</v>
      </c>
    </row>
    <row r="47" spans="1:40" ht="15.75" x14ac:dyDescent="0.25">
      <c r="B47" s="77">
        <v>89</v>
      </c>
      <c r="C47" s="46" t="s">
        <v>1055</v>
      </c>
      <c r="D47" s="97" t="s">
        <v>125</v>
      </c>
      <c r="E47" s="49" t="s">
        <v>864</v>
      </c>
      <c r="F47" s="49" t="s">
        <v>862</v>
      </c>
      <c r="G47" s="49" t="s">
        <v>876</v>
      </c>
      <c r="H47" s="49" t="s">
        <v>864</v>
      </c>
      <c r="I47" s="49" t="s">
        <v>862</v>
      </c>
      <c r="J47" s="49" t="s">
        <v>1056</v>
      </c>
      <c r="K47" s="49" t="s">
        <v>863</v>
      </c>
      <c r="L47" s="79" t="s">
        <v>876</v>
      </c>
      <c r="M47" s="49" t="s">
        <v>862</v>
      </c>
      <c r="N47" s="80" t="s">
        <v>864</v>
      </c>
      <c r="O47" s="49" t="s">
        <v>177</v>
      </c>
      <c r="P47" s="49" t="s">
        <v>199</v>
      </c>
      <c r="Q47" s="81" t="s">
        <v>177</v>
      </c>
      <c r="R47" s="82"/>
      <c r="S47" s="82"/>
      <c r="T47" s="82"/>
      <c r="U47" s="82"/>
      <c r="V47" s="82"/>
      <c r="W47" s="83"/>
      <c r="X47" s="90" t="s">
        <v>865</v>
      </c>
      <c r="Y47" s="91" t="s">
        <v>872</v>
      </c>
      <c r="Z47" s="86"/>
      <c r="AC47" s="56"/>
      <c r="AF47" s="397">
        <v>8</v>
      </c>
      <c r="AG47" s="397">
        <v>80</v>
      </c>
      <c r="AH47" s="398"/>
      <c r="AJ47" s="197">
        <v>39</v>
      </c>
      <c r="AK47" s="34" t="s">
        <v>125</v>
      </c>
      <c r="AL47" s="193" t="s">
        <v>1525</v>
      </c>
      <c r="AM47" s="193" t="s">
        <v>1523</v>
      </c>
      <c r="AN47" s="193" t="s">
        <v>1515</v>
      </c>
    </row>
    <row r="48" spans="1:40" ht="15" x14ac:dyDescent="0.2">
      <c r="A48" s="44">
        <v>58</v>
      </c>
      <c r="B48" s="77">
        <v>90</v>
      </c>
      <c r="C48" s="46" t="s">
        <v>1057</v>
      </c>
      <c r="D48" s="97" t="s">
        <v>127</v>
      </c>
      <c r="E48" s="49" t="s">
        <v>916</v>
      </c>
      <c r="F48" s="49" t="s">
        <v>916</v>
      </c>
      <c r="G48" s="49" t="s">
        <v>916</v>
      </c>
      <c r="H48" s="49" t="s">
        <v>916</v>
      </c>
      <c r="I48" s="49" t="s">
        <v>916</v>
      </c>
      <c r="J48" s="49" t="s">
        <v>916</v>
      </c>
      <c r="K48" s="49" t="s">
        <v>916</v>
      </c>
      <c r="L48" s="79" t="s">
        <v>916</v>
      </c>
      <c r="M48" s="49" t="s">
        <v>916</v>
      </c>
      <c r="N48" s="80" t="s">
        <v>864</v>
      </c>
      <c r="O48" s="49" t="s">
        <v>177</v>
      </c>
      <c r="P48" s="49" t="s">
        <v>184</v>
      </c>
      <c r="Q48" s="101" t="s">
        <v>1058</v>
      </c>
      <c r="R48" s="82">
        <v>3</v>
      </c>
      <c r="S48" s="82" t="s">
        <v>884</v>
      </c>
      <c r="T48" s="82" t="s">
        <v>884</v>
      </c>
      <c r="U48" s="82" t="s">
        <v>1059</v>
      </c>
      <c r="V48" s="82" t="s">
        <v>1060</v>
      </c>
      <c r="W48" s="83"/>
      <c r="X48" s="90">
        <v>0</v>
      </c>
      <c r="Y48" s="91">
        <v>0</v>
      </c>
      <c r="Z48" s="86"/>
      <c r="AC48" s="56" t="s">
        <v>1054</v>
      </c>
      <c r="AF48" s="397">
        <v>2</v>
      </c>
      <c r="AG48" s="397">
        <v>2</v>
      </c>
      <c r="AH48" s="397" t="s">
        <v>1327</v>
      </c>
      <c r="AJ48" s="193">
        <v>40</v>
      </c>
      <c r="AK48" s="34" t="s">
        <v>127</v>
      </c>
      <c r="AL48" s="193" t="s">
        <v>1525</v>
      </c>
      <c r="AM48" s="193" t="s">
        <v>1521</v>
      </c>
      <c r="AN48" s="193" t="s">
        <v>1515</v>
      </c>
    </row>
    <row r="49" spans="1:40" ht="15" x14ac:dyDescent="0.2">
      <c r="A49" s="44">
        <v>59</v>
      </c>
      <c r="B49" s="77">
        <v>91</v>
      </c>
      <c r="C49" s="46" t="s">
        <v>1061</v>
      </c>
      <c r="D49" s="97" t="s">
        <v>64</v>
      </c>
      <c r="E49" s="49" t="s">
        <v>917</v>
      </c>
      <c r="F49" s="49" t="s">
        <v>1056</v>
      </c>
      <c r="G49" s="49" t="s">
        <v>917</v>
      </c>
      <c r="H49" s="49" t="s">
        <v>949</v>
      </c>
      <c r="I49" s="49" t="s">
        <v>1062</v>
      </c>
      <c r="J49" s="49" t="s">
        <v>1063</v>
      </c>
      <c r="K49" s="49" t="s">
        <v>1062</v>
      </c>
      <c r="L49" s="79" t="s">
        <v>949</v>
      </c>
      <c r="M49" s="49" t="s">
        <v>917</v>
      </c>
      <c r="N49" s="80" t="s">
        <v>864</v>
      </c>
      <c r="O49" s="49" t="s">
        <v>998</v>
      </c>
      <c r="P49" s="49" t="s">
        <v>179</v>
      </c>
      <c r="Q49" s="81">
        <v>2</v>
      </c>
      <c r="R49" s="82" t="s">
        <v>884</v>
      </c>
      <c r="S49" s="82" t="s">
        <v>884</v>
      </c>
      <c r="T49" s="82" t="s">
        <v>884</v>
      </c>
      <c r="U49" s="82" t="s">
        <v>884</v>
      </c>
      <c r="V49" s="82" t="s">
        <v>884</v>
      </c>
      <c r="W49" s="83"/>
      <c r="X49" s="90" t="s">
        <v>936</v>
      </c>
      <c r="Y49" s="91" t="s">
        <v>943</v>
      </c>
      <c r="Z49" s="86" t="s">
        <v>873</v>
      </c>
      <c r="AB49" s="98" t="s">
        <v>896</v>
      </c>
      <c r="AC49" s="56" t="s">
        <v>1038</v>
      </c>
      <c r="AF49" s="397">
        <v>2</v>
      </c>
      <c r="AG49" s="397">
        <v>2</v>
      </c>
      <c r="AH49" s="397" t="s">
        <v>1328</v>
      </c>
      <c r="AJ49" s="197">
        <v>41</v>
      </c>
      <c r="AK49" s="34" t="s">
        <v>64</v>
      </c>
      <c r="AL49" s="193" t="s">
        <v>1516</v>
      </c>
      <c r="AM49" s="193" t="s">
        <v>1523</v>
      </c>
      <c r="AN49" s="193" t="s">
        <v>1515</v>
      </c>
    </row>
    <row r="50" spans="1:40" ht="15.75" x14ac:dyDescent="0.25">
      <c r="A50" s="44">
        <v>60</v>
      </c>
      <c r="B50" s="77">
        <v>92</v>
      </c>
      <c r="C50" s="46" t="s">
        <v>1064</v>
      </c>
      <c r="D50" s="97" t="s">
        <v>129</v>
      </c>
      <c r="E50" s="49" t="s">
        <v>877</v>
      </c>
      <c r="F50" s="49" t="s">
        <v>899</v>
      </c>
      <c r="G50" s="49" t="s">
        <v>913</v>
      </c>
      <c r="H50" s="49" t="s">
        <v>925</v>
      </c>
      <c r="I50" s="49" t="s">
        <v>916</v>
      </c>
      <c r="J50" s="49" t="s">
        <v>899</v>
      </c>
      <c r="K50" s="49" t="s">
        <v>949</v>
      </c>
      <c r="L50" s="79" t="s">
        <v>965</v>
      </c>
      <c r="M50" s="49" t="s">
        <v>1065</v>
      </c>
      <c r="N50" s="80" t="s">
        <v>876</v>
      </c>
      <c r="O50" s="49" t="s">
        <v>227</v>
      </c>
      <c r="P50" s="49" t="s">
        <v>198</v>
      </c>
      <c r="Q50" s="81">
        <v>2</v>
      </c>
      <c r="R50" s="82" t="s">
        <v>919</v>
      </c>
      <c r="S50" s="82" t="s">
        <v>894</v>
      </c>
      <c r="T50" s="82" t="s">
        <v>919</v>
      </c>
      <c r="U50" s="82">
        <v>0</v>
      </c>
      <c r="V50" s="95">
        <v>0</v>
      </c>
      <c r="W50" s="83"/>
      <c r="X50" s="90" t="s">
        <v>1020</v>
      </c>
      <c r="Y50" s="91" t="s">
        <v>943</v>
      </c>
      <c r="Z50" s="86"/>
      <c r="AA50" s="54" t="s">
        <v>921</v>
      </c>
      <c r="AC50" s="56" t="s">
        <v>930</v>
      </c>
      <c r="AF50" s="397">
        <v>3</v>
      </c>
      <c r="AG50" s="397">
        <v>5</v>
      </c>
      <c r="AH50" s="398"/>
      <c r="AJ50" s="193">
        <v>42</v>
      </c>
      <c r="AK50" s="34" t="s">
        <v>129</v>
      </c>
      <c r="AL50" s="193" t="s">
        <v>1533</v>
      </c>
      <c r="AM50" s="193" t="s">
        <v>1523</v>
      </c>
      <c r="AN50" s="193" t="s">
        <v>1515</v>
      </c>
    </row>
    <row r="51" spans="1:40" ht="15.75" x14ac:dyDescent="0.25">
      <c r="A51" s="44">
        <v>61</v>
      </c>
      <c r="B51" s="77">
        <v>93</v>
      </c>
      <c r="C51" s="46" t="s">
        <v>1066</v>
      </c>
      <c r="D51" s="97" t="s">
        <v>131</v>
      </c>
      <c r="E51" s="49" t="s">
        <v>951</v>
      </c>
      <c r="F51" s="49" t="s">
        <v>965</v>
      </c>
      <c r="G51" s="49" t="s">
        <v>951</v>
      </c>
      <c r="H51" s="49" t="s">
        <v>951</v>
      </c>
      <c r="I51" s="49" t="s">
        <v>916</v>
      </c>
      <c r="J51" s="49" t="s">
        <v>876</v>
      </c>
      <c r="K51" s="49" t="s">
        <v>949</v>
      </c>
      <c r="L51" s="79" t="s">
        <v>951</v>
      </c>
      <c r="M51" s="49" t="s">
        <v>951</v>
      </c>
      <c r="N51" s="80" t="s">
        <v>1067</v>
      </c>
      <c r="O51" s="49" t="s">
        <v>204</v>
      </c>
      <c r="P51" s="49" t="s">
        <v>184</v>
      </c>
      <c r="Q51" s="81" t="s">
        <v>1068</v>
      </c>
      <c r="R51" s="82" t="s">
        <v>884</v>
      </c>
      <c r="S51" s="82" t="s">
        <v>884</v>
      </c>
      <c r="T51" s="82" t="s">
        <v>884</v>
      </c>
      <c r="U51" s="82" t="s">
        <v>1059</v>
      </c>
      <c r="V51" s="82">
        <v>0</v>
      </c>
      <c r="W51" s="83"/>
      <c r="X51" s="90">
        <v>0</v>
      </c>
      <c r="Y51" s="91" t="s">
        <v>943</v>
      </c>
      <c r="Z51" s="86"/>
      <c r="AC51" s="56" t="s">
        <v>1069</v>
      </c>
      <c r="AF51" s="397">
        <v>6</v>
      </c>
      <c r="AG51" s="397">
        <v>40</v>
      </c>
      <c r="AH51" s="398"/>
      <c r="AJ51" s="197">
        <v>43</v>
      </c>
      <c r="AK51" s="34" t="s">
        <v>131</v>
      </c>
      <c r="AL51" s="193" t="s">
        <v>1539</v>
      </c>
      <c r="AM51" s="193" t="s">
        <v>1521</v>
      </c>
      <c r="AN51" s="193" t="s">
        <v>1515</v>
      </c>
    </row>
    <row r="52" spans="1:40" ht="15.75" x14ac:dyDescent="0.25">
      <c r="A52" s="44">
        <v>62</v>
      </c>
      <c r="B52" s="77">
        <v>94</v>
      </c>
      <c r="C52" s="46" t="s">
        <v>1070</v>
      </c>
      <c r="D52" s="97" t="s">
        <v>133</v>
      </c>
      <c r="E52" s="49" t="s">
        <v>933</v>
      </c>
      <c r="F52" s="49" t="s">
        <v>1071</v>
      </c>
      <c r="G52" s="49" t="s">
        <v>1072</v>
      </c>
      <c r="H52" s="49" t="s">
        <v>985</v>
      </c>
      <c r="I52" s="49" t="s">
        <v>949</v>
      </c>
      <c r="J52" s="49" t="s">
        <v>934</v>
      </c>
      <c r="K52" s="49" t="s">
        <v>1005</v>
      </c>
      <c r="L52" s="79" t="s">
        <v>951</v>
      </c>
      <c r="M52" s="49" t="s">
        <v>935</v>
      </c>
      <c r="N52" s="80" t="s">
        <v>1073</v>
      </c>
      <c r="O52" s="49" t="s">
        <v>204</v>
      </c>
      <c r="P52" s="49" t="s">
        <v>1074</v>
      </c>
      <c r="Q52" s="81" t="s">
        <v>891</v>
      </c>
      <c r="R52" s="82" t="s">
        <v>1075</v>
      </c>
      <c r="S52" s="82" t="s">
        <v>884</v>
      </c>
      <c r="T52" s="82" t="s">
        <v>1076</v>
      </c>
      <c r="U52" s="82" t="s">
        <v>1059</v>
      </c>
      <c r="V52" s="82" t="s">
        <v>991</v>
      </c>
      <c r="W52" s="83"/>
      <c r="X52" s="90" t="s">
        <v>1048</v>
      </c>
      <c r="Y52" s="91">
        <v>0</v>
      </c>
      <c r="Z52" s="86"/>
      <c r="AA52" s="83"/>
      <c r="AB52" s="83"/>
      <c r="AC52" s="56" t="s">
        <v>992</v>
      </c>
      <c r="AF52" s="397">
        <v>3</v>
      </c>
      <c r="AG52" s="397">
        <v>5</v>
      </c>
      <c r="AH52" s="398"/>
      <c r="AJ52" s="193">
        <v>44</v>
      </c>
      <c r="AK52" s="34" t="s">
        <v>133</v>
      </c>
      <c r="AL52" s="193" t="s">
        <v>1541</v>
      </c>
      <c r="AM52" s="193" t="s">
        <v>1523</v>
      </c>
      <c r="AN52" s="193" t="s">
        <v>1515</v>
      </c>
    </row>
    <row r="53" spans="1:40" ht="15" x14ac:dyDescent="0.2">
      <c r="A53" s="44">
        <v>63</v>
      </c>
      <c r="B53" s="77">
        <v>95</v>
      </c>
      <c r="C53" s="46" t="s">
        <v>1077</v>
      </c>
      <c r="D53" s="97" t="s">
        <v>135</v>
      </c>
      <c r="E53" s="49" t="s">
        <v>876</v>
      </c>
      <c r="F53" s="49" t="s">
        <v>876</v>
      </c>
      <c r="G53" s="49" t="s">
        <v>876</v>
      </c>
      <c r="H53" s="49" t="s">
        <v>876</v>
      </c>
      <c r="I53" s="49" t="s">
        <v>1078</v>
      </c>
      <c r="J53" s="49" t="s">
        <v>899</v>
      </c>
      <c r="K53" s="49" t="s">
        <v>876</v>
      </c>
      <c r="L53" s="79" t="s">
        <v>877</v>
      </c>
      <c r="M53" s="49" t="s">
        <v>876</v>
      </c>
      <c r="N53" s="80" t="s">
        <v>949</v>
      </c>
      <c r="O53" s="49" t="s">
        <v>227</v>
      </c>
      <c r="P53" s="49" t="s">
        <v>1079</v>
      </c>
      <c r="Q53" s="101" t="s">
        <v>194</v>
      </c>
      <c r="R53" s="82" t="s">
        <v>1080</v>
      </c>
      <c r="S53" s="82">
        <v>3</v>
      </c>
      <c r="T53" s="82" t="s">
        <v>1060</v>
      </c>
      <c r="U53" s="82" t="s">
        <v>1059</v>
      </c>
      <c r="V53" s="82">
        <v>0</v>
      </c>
      <c r="W53" s="83"/>
      <c r="X53" s="90" t="s">
        <v>928</v>
      </c>
      <c r="Y53" s="91" t="s">
        <v>1081</v>
      </c>
      <c r="Z53" s="86"/>
      <c r="AA53" s="83" t="s">
        <v>921</v>
      </c>
      <c r="AB53" s="83"/>
      <c r="AC53" s="56"/>
      <c r="AF53" s="397">
        <v>4</v>
      </c>
      <c r="AG53" s="397">
        <v>5</v>
      </c>
      <c r="AH53" s="397" t="s">
        <v>1327</v>
      </c>
      <c r="AJ53" s="197">
        <v>45</v>
      </c>
      <c r="AK53" s="34" t="s">
        <v>135</v>
      </c>
      <c r="AL53" s="193" t="s">
        <v>1536</v>
      </c>
      <c r="AM53" s="193" t="s">
        <v>1523</v>
      </c>
      <c r="AN53" s="193" t="s">
        <v>1515</v>
      </c>
    </row>
    <row r="54" spans="1:40" ht="15.75" x14ac:dyDescent="0.25">
      <c r="B54" s="77">
        <v>96</v>
      </c>
      <c r="C54" s="46" t="s">
        <v>1082</v>
      </c>
      <c r="D54" s="97" t="s">
        <v>137</v>
      </c>
      <c r="E54" s="49" t="s">
        <v>876</v>
      </c>
      <c r="F54" s="49" t="s">
        <v>899</v>
      </c>
      <c r="G54" s="49" t="s">
        <v>876</v>
      </c>
      <c r="H54" s="49" t="s">
        <v>876</v>
      </c>
      <c r="I54" s="49" t="s">
        <v>899</v>
      </c>
      <c r="J54" s="49" t="s">
        <v>899</v>
      </c>
      <c r="K54" s="49" t="s">
        <v>1005</v>
      </c>
      <c r="L54" s="79" t="s">
        <v>876</v>
      </c>
      <c r="M54" s="49" t="s">
        <v>876</v>
      </c>
      <c r="N54" s="80" t="s">
        <v>863</v>
      </c>
      <c r="O54" s="49" t="s">
        <v>177</v>
      </c>
      <c r="P54" s="49" t="s">
        <v>227</v>
      </c>
      <c r="Q54" s="81" t="s">
        <v>227</v>
      </c>
      <c r="R54" s="82"/>
      <c r="S54" s="82"/>
      <c r="T54" s="82"/>
      <c r="U54" s="82"/>
      <c r="V54" s="82"/>
      <c r="W54" s="83"/>
      <c r="X54" s="90" t="s">
        <v>1083</v>
      </c>
      <c r="Y54" s="91" t="s">
        <v>1084</v>
      </c>
      <c r="Z54" s="86"/>
      <c r="AC54" s="56" t="s">
        <v>947</v>
      </c>
      <c r="AF54" s="397">
        <v>5</v>
      </c>
      <c r="AG54" s="397">
        <v>40</v>
      </c>
      <c r="AH54" s="398"/>
      <c r="AJ54" s="193">
        <v>46</v>
      </c>
      <c r="AK54" s="34" t="s">
        <v>137</v>
      </c>
      <c r="AL54" s="193" t="s">
        <v>1539</v>
      </c>
      <c r="AM54" s="193" t="s">
        <v>1523</v>
      </c>
      <c r="AN54" s="193" t="s">
        <v>1540</v>
      </c>
    </row>
    <row r="55" spans="1:40" ht="15.75" x14ac:dyDescent="0.25">
      <c r="A55" s="44">
        <v>64</v>
      </c>
      <c r="B55" s="77">
        <v>97</v>
      </c>
      <c r="C55" s="46" t="s">
        <v>1085</v>
      </c>
      <c r="D55" s="97" t="s">
        <v>138</v>
      </c>
      <c r="E55" s="104" t="s">
        <v>880</v>
      </c>
      <c r="F55" s="49" t="s">
        <v>899</v>
      </c>
      <c r="G55" s="49" t="s">
        <v>916</v>
      </c>
      <c r="H55" s="49" t="s">
        <v>965</v>
      </c>
      <c r="I55" s="49" t="s">
        <v>899</v>
      </c>
      <c r="J55" s="49" t="s">
        <v>916</v>
      </c>
      <c r="K55" s="49" t="s">
        <v>880</v>
      </c>
      <c r="L55" s="79" t="s">
        <v>914</v>
      </c>
      <c r="M55" s="49" t="s">
        <v>1086</v>
      </c>
      <c r="N55" s="80" t="s">
        <v>876</v>
      </c>
      <c r="O55" s="49" t="s">
        <v>227</v>
      </c>
      <c r="P55" s="49" t="s">
        <v>227</v>
      </c>
      <c r="Q55" s="81" t="s">
        <v>199</v>
      </c>
      <c r="R55" s="82" t="s">
        <v>919</v>
      </c>
      <c r="S55" s="82" t="s">
        <v>894</v>
      </c>
      <c r="T55" s="82" t="s">
        <v>1087</v>
      </c>
      <c r="U55" s="82">
        <v>0</v>
      </c>
      <c r="V55" s="82" t="s">
        <v>1088</v>
      </c>
      <c r="W55" s="83"/>
      <c r="X55" s="90" t="s">
        <v>1089</v>
      </c>
      <c r="Y55" s="91" t="s">
        <v>1037</v>
      </c>
      <c r="Z55" s="86"/>
      <c r="AA55" s="83" t="s">
        <v>921</v>
      </c>
      <c r="AB55" s="83"/>
      <c r="AC55" s="56"/>
      <c r="AF55" s="397">
        <v>3</v>
      </c>
      <c r="AG55" s="397">
        <v>1</v>
      </c>
      <c r="AH55" s="398"/>
      <c r="AJ55" s="197">
        <v>47</v>
      </c>
      <c r="AK55" s="34" t="s">
        <v>138</v>
      </c>
      <c r="AL55" s="193" t="s">
        <v>1536</v>
      </c>
      <c r="AM55" s="193" t="s">
        <v>1521</v>
      </c>
      <c r="AN55" s="193" t="s">
        <v>1515</v>
      </c>
    </row>
    <row r="56" spans="1:40" ht="15.75" x14ac:dyDescent="0.25">
      <c r="A56" s="44">
        <v>65</v>
      </c>
      <c r="B56" s="77">
        <v>98</v>
      </c>
      <c r="C56" s="46" t="s">
        <v>1090</v>
      </c>
      <c r="D56" s="97" t="s">
        <v>140</v>
      </c>
      <c r="E56" s="49" t="s">
        <v>965</v>
      </c>
      <c r="F56" s="49" t="s">
        <v>1091</v>
      </c>
      <c r="G56" s="49" t="s">
        <v>1092</v>
      </c>
      <c r="H56" s="49" t="s">
        <v>1093</v>
      </c>
      <c r="I56" s="49" t="s">
        <v>876</v>
      </c>
      <c r="J56" s="49" t="s">
        <v>899</v>
      </c>
      <c r="K56" s="49" t="s">
        <v>863</v>
      </c>
      <c r="L56" s="79" t="s">
        <v>876</v>
      </c>
      <c r="M56" s="49" t="s">
        <v>916</v>
      </c>
      <c r="N56" s="80" t="s">
        <v>986</v>
      </c>
      <c r="O56" s="49" t="s">
        <v>954</v>
      </c>
      <c r="P56" s="49" t="s">
        <v>227</v>
      </c>
      <c r="Q56" s="81" t="s">
        <v>227</v>
      </c>
      <c r="R56" s="82">
        <v>3</v>
      </c>
      <c r="S56" s="82">
        <v>3</v>
      </c>
      <c r="T56" s="82">
        <v>3</v>
      </c>
      <c r="U56" s="82">
        <v>3</v>
      </c>
      <c r="V56" s="82" t="s">
        <v>919</v>
      </c>
      <c r="W56" s="83"/>
      <c r="X56" s="90" t="s">
        <v>866</v>
      </c>
      <c r="Y56" s="91" t="s">
        <v>885</v>
      </c>
      <c r="Z56" s="86"/>
      <c r="AA56" s="105"/>
      <c r="AB56" s="105"/>
      <c r="AC56" s="96"/>
      <c r="AF56" s="397">
        <v>4</v>
      </c>
      <c r="AG56" s="397">
        <v>5</v>
      </c>
      <c r="AH56" s="398"/>
      <c r="AJ56" s="193">
        <v>48</v>
      </c>
      <c r="AK56" s="34" t="s">
        <v>140</v>
      </c>
      <c r="AL56" s="193" t="s">
        <v>1536</v>
      </c>
      <c r="AM56" s="193" t="s">
        <v>1521</v>
      </c>
      <c r="AN56" s="193" t="s">
        <v>1515</v>
      </c>
    </row>
    <row r="57" spans="1:40" ht="15.75" x14ac:dyDescent="0.25">
      <c r="A57" s="44">
        <v>66</v>
      </c>
      <c r="B57" s="77">
        <v>99</v>
      </c>
      <c r="C57" s="46" t="s">
        <v>1094</v>
      </c>
      <c r="D57" s="97" t="s">
        <v>142</v>
      </c>
      <c r="E57" s="49" t="s">
        <v>951</v>
      </c>
      <c r="F57" s="49" t="s">
        <v>1072</v>
      </c>
      <c r="G57" s="49" t="s">
        <v>916</v>
      </c>
      <c r="H57" s="49" t="s">
        <v>1095</v>
      </c>
      <c r="I57" s="49" t="s">
        <v>914</v>
      </c>
      <c r="J57" s="49" t="s">
        <v>876</v>
      </c>
      <c r="K57" s="49" t="s">
        <v>951</v>
      </c>
      <c r="L57" s="79" t="s">
        <v>951</v>
      </c>
      <c r="M57" s="49" t="s">
        <v>1096</v>
      </c>
      <c r="N57" s="80" t="s">
        <v>876</v>
      </c>
      <c r="O57" s="49" t="s">
        <v>227</v>
      </c>
      <c r="P57" s="49" t="s">
        <v>197</v>
      </c>
      <c r="Q57" s="81">
        <v>2</v>
      </c>
      <c r="R57" s="82" t="s">
        <v>919</v>
      </c>
      <c r="S57" s="82" t="s">
        <v>973</v>
      </c>
      <c r="T57" s="82" t="s">
        <v>1097</v>
      </c>
      <c r="U57" s="82" t="s">
        <v>1059</v>
      </c>
      <c r="V57" s="82" t="s">
        <v>1076</v>
      </c>
      <c r="W57" s="83"/>
      <c r="X57" s="90">
        <v>0</v>
      </c>
      <c r="Y57" s="91">
        <v>0</v>
      </c>
      <c r="Z57" s="86"/>
      <c r="AA57" s="83" t="s">
        <v>921</v>
      </c>
      <c r="AB57" s="83"/>
      <c r="AC57" s="56" t="s">
        <v>1038</v>
      </c>
      <c r="AF57" s="397">
        <v>3</v>
      </c>
      <c r="AG57" s="397">
        <v>5</v>
      </c>
      <c r="AH57" s="398"/>
      <c r="AJ57" s="197">
        <v>49</v>
      </c>
      <c r="AK57" s="34" t="s">
        <v>142</v>
      </c>
      <c r="AL57" s="193" t="s">
        <v>1525</v>
      </c>
      <c r="AM57" s="193" t="s">
        <v>1521</v>
      </c>
      <c r="AN57" s="193" t="s">
        <v>1515</v>
      </c>
    </row>
    <row r="58" spans="1:40" ht="15.75" x14ac:dyDescent="0.25">
      <c r="A58" s="44">
        <v>67</v>
      </c>
      <c r="B58" s="77">
        <v>100</v>
      </c>
      <c r="C58" s="46" t="s">
        <v>1098</v>
      </c>
      <c r="D58" s="97" t="s">
        <v>144</v>
      </c>
      <c r="E58" s="49" t="s">
        <v>935</v>
      </c>
      <c r="F58" s="49" t="s">
        <v>935</v>
      </c>
      <c r="G58" s="49" t="s">
        <v>933</v>
      </c>
      <c r="H58" s="49" t="s">
        <v>951</v>
      </c>
      <c r="I58" s="49" t="s">
        <v>935</v>
      </c>
      <c r="J58" s="49" t="s">
        <v>880</v>
      </c>
      <c r="K58" s="49" t="s">
        <v>949</v>
      </c>
      <c r="L58" s="79" t="s">
        <v>949</v>
      </c>
      <c r="M58" s="49" t="s">
        <v>935</v>
      </c>
      <c r="N58" s="80" t="s">
        <v>864</v>
      </c>
      <c r="O58" s="49" t="s">
        <v>177</v>
      </c>
      <c r="P58" s="49" t="s">
        <v>1099</v>
      </c>
      <c r="Q58" s="101" t="s">
        <v>199</v>
      </c>
      <c r="R58" s="82" t="s">
        <v>884</v>
      </c>
      <c r="S58" s="82" t="s">
        <v>884</v>
      </c>
      <c r="T58" s="82">
        <v>3</v>
      </c>
      <c r="U58" s="82">
        <v>0</v>
      </c>
      <c r="V58" s="82">
        <v>3</v>
      </c>
      <c r="W58" s="83"/>
      <c r="X58" s="90" t="s">
        <v>1048</v>
      </c>
      <c r="Y58" s="91" t="s">
        <v>1100</v>
      </c>
      <c r="Z58" s="86"/>
      <c r="AA58" s="83"/>
      <c r="AB58" s="83"/>
      <c r="AC58" s="56" t="s">
        <v>992</v>
      </c>
      <c r="AF58" s="397">
        <v>8</v>
      </c>
      <c r="AG58" s="397">
        <v>30</v>
      </c>
      <c r="AH58" s="398"/>
      <c r="AJ58" s="197">
        <v>50</v>
      </c>
      <c r="AK58" s="34" t="s">
        <v>144</v>
      </c>
      <c r="AL58" s="193" t="s">
        <v>1551</v>
      </c>
      <c r="AM58" s="193" t="s">
        <v>1521</v>
      </c>
      <c r="AN58" s="193" t="s">
        <v>1515</v>
      </c>
    </row>
    <row r="59" spans="1:40" ht="15.75" x14ac:dyDescent="0.25">
      <c r="B59" s="77">
        <v>101</v>
      </c>
      <c r="C59" s="46" t="s">
        <v>860</v>
      </c>
      <c r="D59" s="78" t="s">
        <v>861</v>
      </c>
      <c r="E59" s="49" t="s">
        <v>862</v>
      </c>
      <c r="F59" s="49" t="s">
        <v>880</v>
      </c>
      <c r="G59" s="49" t="s">
        <v>880</v>
      </c>
      <c r="H59" s="49" t="s">
        <v>862</v>
      </c>
      <c r="I59" s="49" t="s">
        <v>862</v>
      </c>
      <c r="J59" s="49" t="s">
        <v>862</v>
      </c>
      <c r="K59" s="49" t="s">
        <v>862</v>
      </c>
      <c r="L59" s="79" t="s">
        <v>862</v>
      </c>
      <c r="M59" s="49" t="s">
        <v>862</v>
      </c>
      <c r="N59" s="80" t="s">
        <v>864</v>
      </c>
      <c r="O59" s="49" t="s">
        <v>177</v>
      </c>
      <c r="P59" s="49" t="s">
        <v>177</v>
      </c>
      <c r="Q59" s="81">
        <v>3</v>
      </c>
      <c r="R59" s="82"/>
      <c r="S59" s="82"/>
      <c r="T59" s="82"/>
      <c r="U59" s="82"/>
      <c r="V59" s="82"/>
      <c r="W59" s="83"/>
      <c r="X59" s="90" t="s">
        <v>939</v>
      </c>
      <c r="Y59" s="91" t="s">
        <v>1101</v>
      </c>
      <c r="Z59" s="86"/>
      <c r="AC59" s="56"/>
      <c r="AF59" s="302"/>
      <c r="AG59" s="302"/>
      <c r="AH59" s="302"/>
      <c r="AJ59" s="193"/>
      <c r="AK59" s="34" t="s">
        <v>1542</v>
      </c>
      <c r="AL59" s="193" t="s">
        <v>1539</v>
      </c>
      <c r="AM59" s="193" t="s">
        <v>1521</v>
      </c>
      <c r="AN59" s="193" t="s">
        <v>1540</v>
      </c>
    </row>
    <row r="60" spans="1:40" ht="15.75" x14ac:dyDescent="0.25">
      <c r="B60" s="77">
        <v>102</v>
      </c>
      <c r="C60" s="46" t="s">
        <v>867</v>
      </c>
      <c r="D60" s="88" t="s">
        <v>868</v>
      </c>
      <c r="E60" s="49" t="s">
        <v>869</v>
      </c>
      <c r="F60" s="49" t="s">
        <v>869</v>
      </c>
      <c r="G60" s="49" t="s">
        <v>862</v>
      </c>
      <c r="H60" s="49" t="s">
        <v>869</v>
      </c>
      <c r="I60" s="49" t="s">
        <v>869</v>
      </c>
      <c r="J60" s="49" t="s">
        <v>862</v>
      </c>
      <c r="K60" s="49" t="s">
        <v>864</v>
      </c>
      <c r="L60" s="79" t="s">
        <v>869</v>
      </c>
      <c r="M60" s="49" t="s">
        <v>869</v>
      </c>
      <c r="N60" s="80" t="s">
        <v>870</v>
      </c>
      <c r="O60" s="49" t="s">
        <v>194</v>
      </c>
      <c r="P60" s="49" t="s">
        <v>177</v>
      </c>
      <c r="Q60" s="81" t="s">
        <v>177</v>
      </c>
      <c r="R60" s="82"/>
      <c r="S60" s="82"/>
      <c r="T60" s="82"/>
      <c r="U60" s="82"/>
      <c r="V60" s="95"/>
      <c r="W60" s="83"/>
      <c r="X60" s="90" t="s">
        <v>871</v>
      </c>
      <c r="Y60" s="91" t="s">
        <v>1102</v>
      </c>
      <c r="Z60" s="86"/>
      <c r="AC60" s="56"/>
      <c r="AF60" s="302"/>
      <c r="AG60" s="302"/>
      <c r="AH60" s="302"/>
    </row>
    <row r="61" spans="1:40" ht="15" x14ac:dyDescent="0.2">
      <c r="B61" s="77">
        <v>103</v>
      </c>
      <c r="C61" s="46" t="s">
        <v>874</v>
      </c>
      <c r="D61" s="92" t="s">
        <v>875</v>
      </c>
      <c r="E61" s="49" t="s">
        <v>1103</v>
      </c>
      <c r="F61" s="49" t="s">
        <v>899</v>
      </c>
      <c r="G61" s="49" t="s">
        <v>876</v>
      </c>
      <c r="H61" s="49" t="s">
        <v>876</v>
      </c>
      <c r="I61" s="49" t="s">
        <v>876</v>
      </c>
      <c r="J61" s="49" t="s">
        <v>900</v>
      </c>
      <c r="K61" s="49" t="s">
        <v>1078</v>
      </c>
      <c r="L61" s="79" t="s">
        <v>876</v>
      </c>
      <c r="M61" s="49" t="s">
        <v>877</v>
      </c>
      <c r="N61" s="80" t="s">
        <v>876</v>
      </c>
      <c r="O61" s="49" t="s">
        <v>227</v>
      </c>
      <c r="P61" s="49" t="s">
        <v>227</v>
      </c>
      <c r="Q61" s="81" t="s">
        <v>199</v>
      </c>
      <c r="R61" s="82"/>
      <c r="S61" s="82"/>
      <c r="T61" s="82"/>
      <c r="U61" s="82"/>
      <c r="V61" s="82"/>
      <c r="W61" s="83"/>
      <c r="X61" s="90" t="s">
        <v>1104</v>
      </c>
      <c r="Y61" s="91">
        <v>0</v>
      </c>
      <c r="Z61" s="86"/>
      <c r="AC61" s="56"/>
    </row>
    <row r="62" spans="1:40" ht="15" x14ac:dyDescent="0.2">
      <c r="B62" s="77">
        <v>104</v>
      </c>
      <c r="C62" s="46" t="s">
        <v>1105</v>
      </c>
      <c r="D62" s="106" t="s">
        <v>1106</v>
      </c>
      <c r="E62" s="49" t="s">
        <v>862</v>
      </c>
      <c r="F62" s="49" t="s">
        <v>862</v>
      </c>
      <c r="G62" s="49" t="s">
        <v>862</v>
      </c>
      <c r="H62" s="49" t="s">
        <v>863</v>
      </c>
      <c r="I62" s="49" t="s">
        <v>1107</v>
      </c>
      <c r="J62" s="49" t="s">
        <v>862</v>
      </c>
      <c r="K62" s="49" t="s">
        <v>862</v>
      </c>
      <c r="L62" s="79" t="s">
        <v>880</v>
      </c>
      <c r="M62" s="49" t="s">
        <v>862</v>
      </c>
      <c r="N62" s="80" t="s">
        <v>863</v>
      </c>
      <c r="O62" s="49" t="s">
        <v>204</v>
      </c>
      <c r="P62" s="49" t="s">
        <v>204</v>
      </c>
      <c r="Q62" s="81" t="s">
        <v>177</v>
      </c>
      <c r="R62" s="82"/>
      <c r="S62" s="82"/>
      <c r="T62" s="82"/>
      <c r="U62" s="82"/>
      <c r="V62" s="82"/>
      <c r="W62" s="83"/>
      <c r="X62" s="90" t="s">
        <v>865</v>
      </c>
      <c r="Y62" s="91" t="s">
        <v>1108</v>
      </c>
      <c r="Z62" s="86"/>
      <c r="AC62" s="56"/>
    </row>
    <row r="63" spans="1:40" ht="15" x14ac:dyDescent="0.2"/>
    <row r="64" spans="1:40" ht="15" customHeight="1" x14ac:dyDescent="0.2">
      <c r="B64" s="107" t="s">
        <v>1109</v>
      </c>
      <c r="C64" s="107"/>
      <c r="D64" s="107"/>
      <c r="E64" s="108"/>
      <c r="F64" s="109"/>
      <c r="G64" s="110"/>
      <c r="H64" s="111"/>
      <c r="I64" s="112"/>
      <c r="L64" s="48"/>
      <c r="AF64" s="608" t="s">
        <v>1508</v>
      </c>
      <c r="AG64" s="609" t="s">
        <v>1509</v>
      </c>
    </row>
    <row r="65" spans="1:45" ht="15" x14ac:dyDescent="0.2">
      <c r="B65" s="107"/>
      <c r="C65" s="107"/>
      <c r="D65" s="107"/>
      <c r="E65" s="108"/>
      <c r="F65" s="109"/>
      <c r="G65" s="110"/>
      <c r="H65" s="111"/>
      <c r="I65" s="112"/>
      <c r="L65" s="48"/>
      <c r="AF65" s="608"/>
      <c r="AG65" s="609"/>
    </row>
    <row r="66" spans="1:45" ht="15" x14ac:dyDescent="0.2">
      <c r="B66" s="113" t="s">
        <v>1110</v>
      </c>
      <c r="C66" s="113"/>
      <c r="D66" s="113"/>
      <c r="E66" s="114"/>
      <c r="F66" s="115"/>
      <c r="G66" s="116"/>
      <c r="H66" s="111"/>
      <c r="I66" s="112"/>
      <c r="L66" s="48"/>
      <c r="AF66" s="608"/>
      <c r="AG66" s="609"/>
    </row>
    <row r="67" spans="1:45" ht="15" x14ac:dyDescent="0.2">
      <c r="B67" s="117"/>
      <c r="C67" s="118" t="s">
        <v>1111</v>
      </c>
      <c r="D67" s="118" t="s">
        <v>1112</v>
      </c>
      <c r="E67" s="118" t="s">
        <v>1113</v>
      </c>
      <c r="F67" s="118"/>
      <c r="G67" s="117"/>
      <c r="H67" s="117"/>
      <c r="I67" s="117"/>
      <c r="L67" s="48"/>
      <c r="AF67" s="608"/>
      <c r="AG67" s="609"/>
    </row>
    <row r="68" spans="1:45" ht="15" x14ac:dyDescent="0.2">
      <c r="B68" s="117"/>
      <c r="C68" s="118" t="s">
        <v>1114</v>
      </c>
      <c r="D68" s="118" t="s">
        <v>1115</v>
      </c>
      <c r="E68" s="118" t="s">
        <v>1116</v>
      </c>
      <c r="F68" s="118"/>
      <c r="G68" s="117"/>
      <c r="H68" s="117"/>
      <c r="I68" s="117"/>
      <c r="L68" s="48"/>
      <c r="AF68" s="608"/>
      <c r="AG68" s="609"/>
    </row>
    <row r="69" spans="1:45" ht="15" x14ac:dyDescent="0.2">
      <c r="B69" s="117"/>
      <c r="C69" s="118" t="s">
        <v>825</v>
      </c>
      <c r="D69" s="118" t="s">
        <v>1115</v>
      </c>
      <c r="E69" s="118" t="s">
        <v>1117</v>
      </c>
      <c r="F69" s="118"/>
      <c r="G69" s="117"/>
      <c r="H69" s="117"/>
      <c r="I69" s="117"/>
      <c r="L69" s="48"/>
    </row>
    <row r="70" spans="1:45" ht="15" x14ac:dyDescent="0.2">
      <c r="B70" s="117"/>
      <c r="C70" s="118" t="s">
        <v>1118</v>
      </c>
      <c r="D70" s="118" t="s">
        <v>1115</v>
      </c>
      <c r="E70" s="118" t="s">
        <v>1119</v>
      </c>
      <c r="F70" s="118"/>
      <c r="G70" s="117"/>
      <c r="H70" s="117"/>
      <c r="I70" s="117"/>
      <c r="L70" s="48"/>
    </row>
    <row r="71" spans="1:45" s="48" customFormat="1" ht="15" x14ac:dyDescent="0.2">
      <c r="A71" s="44"/>
      <c r="B71" s="117"/>
      <c r="C71" s="118" t="s">
        <v>1120</v>
      </c>
      <c r="D71" s="118" t="s">
        <v>1115</v>
      </c>
      <c r="E71" s="118" t="s">
        <v>1121</v>
      </c>
      <c r="F71" s="118"/>
      <c r="G71" s="117"/>
      <c r="H71" s="117"/>
      <c r="I71" s="117"/>
      <c r="N71" s="51"/>
      <c r="O71" s="52"/>
      <c r="P71" s="52"/>
      <c r="R71" s="53"/>
      <c r="S71" s="53"/>
      <c r="T71" s="53"/>
      <c r="U71" s="53"/>
      <c r="V71" s="53"/>
      <c r="W71" s="54"/>
      <c r="X71" s="55"/>
      <c r="Y71" s="56"/>
      <c r="Z71" s="57"/>
      <c r="AA71" s="54"/>
      <c r="AB71" s="54"/>
      <c r="AC71" s="58"/>
      <c r="AE71" s="137"/>
      <c r="AF71" s="272"/>
      <c r="AG71" s="272"/>
      <c r="AH71" s="272"/>
      <c r="AI71" s="59"/>
      <c r="AJ71" s="175"/>
      <c r="AK71" s="175"/>
      <c r="AL71" s="175"/>
      <c r="AM71" s="175"/>
      <c r="AN71" s="175"/>
      <c r="AO71" s="175"/>
      <c r="AP71" s="175"/>
      <c r="AQ71" s="175"/>
      <c r="AR71" s="59"/>
      <c r="AS71" s="59"/>
    </row>
    <row r="72" spans="1:45" s="48" customFormat="1" ht="15" x14ac:dyDescent="0.2">
      <c r="A72" s="44"/>
      <c r="B72" s="117"/>
      <c r="C72" s="118" t="s">
        <v>1122</v>
      </c>
      <c r="D72" s="118" t="s">
        <v>1115</v>
      </c>
      <c r="E72" s="118" t="s">
        <v>1123</v>
      </c>
      <c r="F72" s="118"/>
      <c r="G72" s="117"/>
      <c r="H72" s="117"/>
      <c r="I72" s="117"/>
      <c r="N72" s="51"/>
      <c r="O72" s="52"/>
      <c r="P72" s="52"/>
      <c r="R72" s="53"/>
      <c r="S72" s="53"/>
      <c r="T72" s="53"/>
      <c r="U72" s="53"/>
      <c r="V72" s="53"/>
      <c r="W72" s="54"/>
      <c r="X72" s="55"/>
      <c r="Y72" s="56"/>
      <c r="Z72" s="57"/>
      <c r="AA72" s="54"/>
      <c r="AB72" s="54"/>
      <c r="AC72" s="58"/>
      <c r="AE72" s="137"/>
      <c r="AF72" s="272"/>
      <c r="AG72" s="272"/>
      <c r="AH72" s="272"/>
      <c r="AI72" s="59"/>
      <c r="AJ72" s="175"/>
      <c r="AK72" s="175"/>
      <c r="AL72" s="175"/>
      <c r="AM72" s="175"/>
      <c r="AN72" s="175"/>
      <c r="AO72" s="175"/>
      <c r="AP72" s="175"/>
      <c r="AQ72" s="175"/>
      <c r="AR72" s="59"/>
      <c r="AS72" s="59"/>
    </row>
    <row r="73" spans="1:45" s="48" customFormat="1" ht="15" x14ac:dyDescent="0.2">
      <c r="A73" s="44"/>
      <c r="B73" s="117"/>
      <c r="C73" s="118" t="s">
        <v>821</v>
      </c>
      <c r="D73" s="118" t="s">
        <v>1115</v>
      </c>
      <c r="E73" s="118" t="s">
        <v>1124</v>
      </c>
      <c r="F73" s="118"/>
      <c r="G73" s="117"/>
      <c r="H73" s="117"/>
      <c r="I73" s="117"/>
      <c r="N73" s="51"/>
      <c r="O73" s="52"/>
      <c r="P73" s="52"/>
      <c r="R73" s="53"/>
      <c r="S73" s="53"/>
      <c r="T73" s="53"/>
      <c r="U73" s="53"/>
      <c r="V73" s="53"/>
      <c r="W73" s="54"/>
      <c r="X73" s="55"/>
      <c r="Y73" s="56"/>
      <c r="Z73" s="57"/>
      <c r="AA73" s="54"/>
      <c r="AB73" s="54"/>
      <c r="AC73" s="58"/>
      <c r="AE73" s="137"/>
      <c r="AF73" s="272"/>
      <c r="AG73" s="272"/>
      <c r="AH73" s="272"/>
      <c r="AI73" s="59"/>
      <c r="AJ73" s="175"/>
      <c r="AK73" s="175"/>
      <c r="AL73" s="175"/>
      <c r="AM73" s="175"/>
      <c r="AN73" s="175"/>
      <c r="AO73" s="175"/>
      <c r="AP73" s="175"/>
      <c r="AQ73" s="175"/>
      <c r="AR73" s="59"/>
      <c r="AS73" s="59"/>
    </row>
    <row r="74" spans="1:45" s="48" customFormat="1" ht="15" x14ac:dyDescent="0.2">
      <c r="A74" s="44"/>
      <c r="B74" s="117"/>
      <c r="C74" s="118" t="s">
        <v>1125</v>
      </c>
      <c r="D74" s="118" t="s">
        <v>1115</v>
      </c>
      <c r="E74" s="118" t="s">
        <v>1126</v>
      </c>
      <c r="F74" s="118"/>
      <c r="G74" s="117"/>
      <c r="H74" s="117"/>
      <c r="I74" s="117"/>
      <c r="N74" s="51"/>
      <c r="O74" s="52"/>
      <c r="P74" s="52"/>
      <c r="R74" s="53"/>
      <c r="S74" s="53"/>
      <c r="T74" s="53"/>
      <c r="U74" s="53"/>
      <c r="V74" s="53"/>
      <c r="W74" s="54"/>
      <c r="X74" s="55"/>
      <c r="Y74" s="56"/>
      <c r="Z74" s="57"/>
      <c r="AA74" s="54"/>
      <c r="AB74" s="54"/>
      <c r="AC74" s="58"/>
      <c r="AE74" s="137"/>
      <c r="AF74" s="272"/>
      <c r="AG74" s="272"/>
      <c r="AH74" s="272"/>
      <c r="AI74" s="59"/>
      <c r="AJ74" s="175"/>
      <c r="AK74" s="175"/>
      <c r="AL74" s="175"/>
      <c r="AM74" s="175"/>
      <c r="AN74" s="175"/>
      <c r="AO74" s="175"/>
      <c r="AP74" s="175"/>
      <c r="AQ74" s="175"/>
      <c r="AR74" s="59"/>
      <c r="AS74" s="59"/>
    </row>
    <row r="75" spans="1:45" s="48" customFormat="1" ht="15" x14ac:dyDescent="0.2">
      <c r="A75" s="44"/>
      <c r="B75" s="117"/>
      <c r="C75" s="118" t="s">
        <v>1127</v>
      </c>
      <c r="D75" s="118" t="s">
        <v>1115</v>
      </c>
      <c r="E75" s="118" t="s">
        <v>1128</v>
      </c>
      <c r="F75" s="118"/>
      <c r="G75" s="117"/>
      <c r="H75" s="117"/>
      <c r="I75" s="117"/>
      <c r="N75" s="51"/>
      <c r="O75" s="52"/>
      <c r="P75" s="52"/>
      <c r="R75" s="53"/>
      <c r="S75" s="53"/>
      <c r="T75" s="53"/>
      <c r="U75" s="53"/>
      <c r="V75" s="53"/>
      <c r="W75" s="54"/>
      <c r="X75" s="55"/>
      <c r="Y75" s="56"/>
      <c r="Z75" s="57"/>
      <c r="AA75" s="54"/>
      <c r="AB75" s="54"/>
      <c r="AC75" s="58"/>
      <c r="AE75" s="137"/>
      <c r="AF75" s="272"/>
      <c r="AG75" s="272"/>
      <c r="AH75" s="272"/>
      <c r="AI75" s="59"/>
      <c r="AJ75" s="175"/>
      <c r="AK75" s="175"/>
      <c r="AL75" s="175"/>
      <c r="AM75" s="175"/>
      <c r="AN75" s="175"/>
      <c r="AO75" s="175"/>
      <c r="AP75" s="175"/>
      <c r="AQ75" s="175"/>
      <c r="AR75" s="59"/>
      <c r="AS75" s="59"/>
    </row>
    <row r="76" spans="1:45" s="48" customFormat="1" ht="15" x14ac:dyDescent="0.2">
      <c r="A76" s="44"/>
      <c r="B76" s="117"/>
      <c r="C76" s="118" t="s">
        <v>826</v>
      </c>
      <c r="D76" s="118" t="s">
        <v>1129</v>
      </c>
      <c r="E76" s="118" t="s">
        <v>1130</v>
      </c>
      <c r="F76" s="118"/>
      <c r="G76" s="117"/>
      <c r="H76" s="117"/>
      <c r="I76" s="117"/>
      <c r="N76" s="51"/>
      <c r="O76" s="52"/>
      <c r="P76" s="52"/>
      <c r="R76" s="53"/>
      <c r="S76" s="53"/>
      <c r="T76" s="53"/>
      <c r="U76" s="53"/>
      <c r="V76" s="53"/>
      <c r="W76" s="54"/>
      <c r="X76" s="55"/>
      <c r="Y76" s="56"/>
      <c r="Z76" s="57"/>
      <c r="AA76" s="54"/>
      <c r="AB76" s="54"/>
      <c r="AC76" s="58"/>
      <c r="AE76" s="137"/>
      <c r="AF76" s="272"/>
      <c r="AG76" s="272"/>
      <c r="AH76" s="272"/>
      <c r="AI76" s="59"/>
      <c r="AJ76" s="175"/>
      <c r="AK76" s="175"/>
      <c r="AL76" s="175"/>
      <c r="AM76" s="175"/>
      <c r="AN76" s="175"/>
      <c r="AO76" s="175"/>
      <c r="AP76" s="175"/>
      <c r="AQ76" s="175"/>
      <c r="AR76" s="59"/>
      <c r="AS76" s="59"/>
    </row>
    <row r="77" spans="1:45" s="48" customFormat="1" ht="15" x14ac:dyDescent="0.2">
      <c r="A77" s="44"/>
      <c r="B77" s="117"/>
      <c r="C77" s="118" t="s">
        <v>1131</v>
      </c>
      <c r="D77" s="118" t="s">
        <v>1129</v>
      </c>
      <c r="E77" s="118" t="s">
        <v>1132</v>
      </c>
      <c r="F77" s="118"/>
      <c r="G77" s="117"/>
      <c r="H77" s="117"/>
      <c r="I77" s="117"/>
      <c r="N77" s="51"/>
      <c r="O77" s="52"/>
      <c r="P77" s="52"/>
      <c r="R77" s="53"/>
      <c r="S77" s="53"/>
      <c r="T77" s="53"/>
      <c r="U77" s="53"/>
      <c r="V77" s="53"/>
      <c r="W77" s="54"/>
      <c r="X77" s="55"/>
      <c r="Y77" s="56"/>
      <c r="Z77" s="57"/>
      <c r="AA77" s="54"/>
      <c r="AB77" s="54"/>
      <c r="AC77" s="58"/>
      <c r="AE77" s="137"/>
      <c r="AF77" s="272"/>
      <c r="AG77" s="272"/>
      <c r="AH77" s="272"/>
      <c r="AI77" s="59"/>
      <c r="AJ77" s="175"/>
      <c r="AK77" s="175"/>
      <c r="AL77" s="175"/>
      <c r="AM77" s="175"/>
      <c r="AN77" s="175"/>
      <c r="AO77" s="175"/>
      <c r="AP77" s="175"/>
      <c r="AQ77" s="175"/>
      <c r="AR77" s="59"/>
      <c r="AS77" s="59"/>
    </row>
    <row r="78" spans="1:45" s="48" customFormat="1" ht="15" x14ac:dyDescent="0.2">
      <c r="A78" s="44"/>
      <c r="B78" s="117"/>
      <c r="C78" s="118" t="s">
        <v>830</v>
      </c>
      <c r="D78" s="118" t="s">
        <v>1129</v>
      </c>
      <c r="E78" s="118" t="s">
        <v>1133</v>
      </c>
      <c r="F78" s="118"/>
      <c r="G78" s="117"/>
      <c r="H78" s="117"/>
      <c r="I78" s="117"/>
      <c r="N78" s="51"/>
      <c r="O78" s="52"/>
      <c r="P78" s="52"/>
      <c r="R78" s="53"/>
      <c r="S78" s="53"/>
      <c r="T78" s="53"/>
      <c r="U78" s="53"/>
      <c r="V78" s="53"/>
      <c r="W78" s="54"/>
      <c r="X78" s="55"/>
      <c r="Y78" s="56"/>
      <c r="Z78" s="57"/>
      <c r="AA78" s="54"/>
      <c r="AB78" s="54"/>
      <c r="AC78" s="58"/>
      <c r="AE78" s="137"/>
      <c r="AF78" s="272"/>
      <c r="AG78" s="272"/>
      <c r="AH78" s="272"/>
      <c r="AI78" s="59"/>
      <c r="AJ78" s="175"/>
      <c r="AK78" s="175"/>
      <c r="AL78" s="175"/>
      <c r="AM78" s="175"/>
      <c r="AN78" s="175"/>
      <c r="AO78" s="175"/>
      <c r="AP78" s="175"/>
      <c r="AQ78" s="175"/>
      <c r="AR78" s="59"/>
      <c r="AS78" s="59"/>
    </row>
    <row r="79" spans="1:45" s="48" customFormat="1" ht="15" x14ac:dyDescent="0.2">
      <c r="A79" s="44"/>
      <c r="B79" s="117"/>
      <c r="C79" s="118" t="s">
        <v>831</v>
      </c>
      <c r="D79" s="118" t="s">
        <v>1129</v>
      </c>
      <c r="E79" s="118" t="s">
        <v>1134</v>
      </c>
      <c r="F79" s="118"/>
      <c r="G79" s="117"/>
      <c r="H79" s="117"/>
      <c r="I79" s="117"/>
      <c r="N79" s="51"/>
      <c r="O79" s="52"/>
      <c r="P79" s="52"/>
      <c r="R79" s="53"/>
      <c r="S79" s="53"/>
      <c r="T79" s="53"/>
      <c r="U79" s="53"/>
      <c r="V79" s="53"/>
      <c r="W79" s="54"/>
      <c r="X79" s="55"/>
      <c r="Y79" s="56"/>
      <c r="Z79" s="57"/>
      <c r="AA79" s="54"/>
      <c r="AB79" s="54"/>
      <c r="AC79" s="58"/>
      <c r="AE79" s="137"/>
      <c r="AF79" s="272"/>
      <c r="AG79" s="272"/>
      <c r="AH79" s="272"/>
      <c r="AI79" s="59"/>
      <c r="AJ79" s="175"/>
      <c r="AK79" s="175"/>
      <c r="AL79" s="175"/>
      <c r="AM79" s="175"/>
      <c r="AN79" s="175"/>
      <c r="AO79" s="175"/>
      <c r="AP79" s="175"/>
      <c r="AQ79" s="175"/>
      <c r="AR79" s="59"/>
      <c r="AS79" s="59"/>
    </row>
    <row r="80" spans="1:45" s="48" customFormat="1" ht="15" x14ac:dyDescent="0.2">
      <c r="A80" s="44"/>
      <c r="B80" s="118"/>
      <c r="C80" s="118" t="s">
        <v>1135</v>
      </c>
      <c r="D80" s="118" t="s">
        <v>1136</v>
      </c>
      <c r="E80" s="118" t="s">
        <v>1137</v>
      </c>
      <c r="F80" s="118"/>
      <c r="G80" s="116"/>
      <c r="H80" s="111"/>
      <c r="I80" s="112"/>
      <c r="N80" s="51"/>
      <c r="O80" s="52"/>
      <c r="P80" s="52"/>
      <c r="R80" s="53"/>
      <c r="S80" s="53"/>
      <c r="T80" s="53"/>
      <c r="U80" s="53"/>
      <c r="V80" s="53"/>
      <c r="W80" s="54"/>
      <c r="X80" s="55"/>
      <c r="Y80" s="56"/>
      <c r="Z80" s="57"/>
      <c r="AA80" s="54"/>
      <c r="AB80" s="54"/>
      <c r="AC80" s="58"/>
      <c r="AE80" s="137"/>
      <c r="AF80" s="272"/>
      <c r="AG80" s="272"/>
      <c r="AH80" s="272"/>
      <c r="AI80" s="59"/>
      <c r="AJ80" s="175"/>
      <c r="AK80" s="175"/>
      <c r="AL80" s="175"/>
      <c r="AM80" s="175"/>
      <c r="AN80" s="175"/>
      <c r="AO80" s="175"/>
      <c r="AP80" s="175"/>
      <c r="AQ80" s="175"/>
      <c r="AR80" s="59"/>
      <c r="AS80" s="59"/>
    </row>
    <row r="81" spans="1:45" s="48" customFormat="1" ht="15" x14ac:dyDescent="0.2">
      <c r="A81" s="44"/>
      <c r="B81" s="118"/>
      <c r="C81" s="118" t="s">
        <v>1138</v>
      </c>
      <c r="D81" s="118" t="s">
        <v>1139</v>
      </c>
      <c r="E81" s="118" t="s">
        <v>1140</v>
      </c>
      <c r="F81" s="118"/>
      <c r="G81" s="116"/>
      <c r="H81" s="112"/>
      <c r="I81" s="119"/>
      <c r="N81" s="51"/>
      <c r="O81" s="52"/>
      <c r="P81" s="52"/>
      <c r="R81" s="53"/>
      <c r="S81" s="53"/>
      <c r="T81" s="53"/>
      <c r="U81" s="53"/>
      <c r="V81" s="53"/>
      <c r="W81" s="54"/>
      <c r="X81" s="55"/>
      <c r="Y81" s="56"/>
      <c r="Z81" s="57"/>
      <c r="AA81" s="54"/>
      <c r="AB81" s="54"/>
      <c r="AC81" s="58"/>
      <c r="AE81" s="137"/>
      <c r="AF81" s="272"/>
      <c r="AG81" s="272"/>
      <c r="AH81" s="272"/>
      <c r="AI81" s="59"/>
      <c r="AJ81" s="175"/>
      <c r="AK81" s="175"/>
      <c r="AL81" s="175"/>
      <c r="AM81" s="175"/>
      <c r="AN81" s="175"/>
      <c r="AO81" s="175"/>
      <c r="AP81" s="175"/>
      <c r="AQ81" s="175"/>
      <c r="AR81" s="59"/>
      <c r="AS81" s="59"/>
    </row>
    <row r="82" spans="1:45" s="48" customFormat="1" ht="15" x14ac:dyDescent="0.2">
      <c r="A82" s="44"/>
      <c r="B82" s="118"/>
      <c r="C82" s="118" t="s">
        <v>1141</v>
      </c>
      <c r="D82" s="118" t="s">
        <v>1142</v>
      </c>
      <c r="E82" s="118" t="s">
        <v>1143</v>
      </c>
      <c r="F82" s="118"/>
      <c r="G82" s="118"/>
      <c r="H82" s="112"/>
      <c r="I82" s="119"/>
      <c r="N82" s="51"/>
      <c r="O82" s="52"/>
      <c r="P82" s="52"/>
      <c r="R82" s="53"/>
      <c r="S82" s="53"/>
      <c r="T82" s="53"/>
      <c r="U82" s="53"/>
      <c r="V82" s="53"/>
      <c r="W82" s="54"/>
      <c r="X82" s="55"/>
      <c r="Y82" s="56"/>
      <c r="Z82" s="57"/>
      <c r="AA82" s="54"/>
      <c r="AB82" s="54"/>
      <c r="AC82" s="58"/>
      <c r="AE82" s="137"/>
      <c r="AF82" s="272"/>
      <c r="AG82" s="272"/>
      <c r="AH82" s="272"/>
      <c r="AI82" s="59"/>
      <c r="AJ82" s="175"/>
      <c r="AK82" s="175"/>
      <c r="AL82" s="175"/>
      <c r="AM82" s="175"/>
      <c r="AN82" s="175"/>
      <c r="AO82" s="175"/>
      <c r="AP82" s="175"/>
      <c r="AQ82" s="175"/>
      <c r="AR82" s="59"/>
      <c r="AS82" s="59"/>
    </row>
    <row r="83" spans="1:45" s="48" customFormat="1" ht="15" x14ac:dyDescent="0.2">
      <c r="A83" s="44"/>
      <c r="B83" s="117"/>
      <c r="C83" s="118" t="s">
        <v>828</v>
      </c>
      <c r="D83" s="118" t="s">
        <v>1142</v>
      </c>
      <c r="E83" s="118" t="s">
        <v>1144</v>
      </c>
      <c r="F83" s="118"/>
      <c r="G83" s="118"/>
      <c r="H83" s="112"/>
      <c r="I83" s="119"/>
      <c r="N83" s="51"/>
      <c r="O83" s="52"/>
      <c r="P83" s="52"/>
      <c r="R83" s="53"/>
      <c r="S83" s="53"/>
      <c r="T83" s="53"/>
      <c r="U83" s="53"/>
      <c r="V83" s="53"/>
      <c r="W83" s="54"/>
      <c r="X83" s="55"/>
      <c r="Y83" s="56"/>
      <c r="Z83" s="57"/>
      <c r="AA83" s="54"/>
      <c r="AB83" s="54"/>
      <c r="AC83" s="58"/>
      <c r="AE83" s="137"/>
      <c r="AF83" s="272"/>
      <c r="AG83" s="272"/>
      <c r="AH83" s="272"/>
      <c r="AI83" s="59"/>
      <c r="AJ83" s="175"/>
      <c r="AK83" s="175"/>
      <c r="AL83" s="175"/>
      <c r="AM83" s="175"/>
      <c r="AN83" s="175"/>
      <c r="AO83" s="175"/>
      <c r="AP83" s="175"/>
      <c r="AQ83" s="175"/>
      <c r="AR83" s="59"/>
      <c r="AS83" s="59"/>
    </row>
    <row r="84" spans="1:45" s="48" customFormat="1" ht="15" x14ac:dyDescent="0.2">
      <c r="A84" s="44"/>
      <c r="B84" s="120"/>
      <c r="C84" s="120" t="s">
        <v>1145</v>
      </c>
      <c r="D84" s="120"/>
      <c r="E84" s="120"/>
      <c r="F84" s="120"/>
      <c r="G84" s="120"/>
      <c r="H84" s="112"/>
      <c r="I84" s="119"/>
      <c r="N84" s="51"/>
      <c r="O84" s="52"/>
      <c r="P84" s="52"/>
      <c r="R84" s="53"/>
      <c r="S84" s="53"/>
      <c r="T84" s="53"/>
      <c r="U84" s="53"/>
      <c r="V84" s="53"/>
      <c r="W84" s="54"/>
      <c r="X84" s="55"/>
      <c r="Y84" s="56"/>
      <c r="Z84" s="57"/>
      <c r="AA84" s="54"/>
      <c r="AB84" s="54"/>
      <c r="AC84" s="58"/>
      <c r="AE84" s="137"/>
      <c r="AF84" s="272"/>
      <c r="AG84" s="272"/>
      <c r="AH84" s="272"/>
      <c r="AI84" s="59"/>
      <c r="AJ84" s="175"/>
      <c r="AK84" s="175"/>
      <c r="AL84" s="175"/>
      <c r="AM84" s="175"/>
      <c r="AN84" s="175"/>
      <c r="AO84" s="175"/>
      <c r="AP84" s="175"/>
      <c r="AQ84" s="175"/>
      <c r="AR84" s="59"/>
      <c r="AS84" s="59"/>
    </row>
    <row r="85" spans="1:45" s="48" customFormat="1" ht="15" x14ac:dyDescent="0.2">
      <c r="A85" s="44"/>
      <c r="B85" s="121"/>
      <c r="C85" s="118" t="s">
        <v>1146</v>
      </c>
      <c r="D85" s="120"/>
      <c r="E85" s="120"/>
      <c r="F85" s="120"/>
      <c r="G85" s="120"/>
      <c r="H85" s="112"/>
      <c r="I85" s="119"/>
      <c r="N85" s="51"/>
      <c r="O85" s="52"/>
      <c r="P85" s="52"/>
      <c r="R85" s="53"/>
      <c r="S85" s="53"/>
      <c r="T85" s="53"/>
      <c r="U85" s="53"/>
      <c r="V85" s="53"/>
      <c r="W85" s="54"/>
      <c r="X85" s="55"/>
      <c r="Y85" s="56"/>
      <c r="Z85" s="57"/>
      <c r="AA85" s="54"/>
      <c r="AB85" s="54"/>
      <c r="AC85" s="58"/>
      <c r="AE85" s="137"/>
      <c r="AF85" s="272"/>
      <c r="AG85" s="272"/>
      <c r="AH85" s="272"/>
      <c r="AI85" s="59"/>
      <c r="AJ85" s="175"/>
      <c r="AK85" s="175"/>
      <c r="AL85" s="175"/>
      <c r="AM85" s="175"/>
      <c r="AN85" s="175"/>
      <c r="AO85" s="175"/>
      <c r="AP85" s="175"/>
      <c r="AQ85" s="175"/>
      <c r="AR85" s="59"/>
      <c r="AS85" s="59"/>
    </row>
    <row r="86" spans="1:45" s="48" customFormat="1" ht="15" x14ac:dyDescent="0.2">
      <c r="A86" s="44"/>
      <c r="B86" s="121"/>
      <c r="C86" s="118"/>
      <c r="D86" s="120" t="s">
        <v>1147</v>
      </c>
      <c r="E86" s="120"/>
      <c r="F86" s="120"/>
      <c r="G86" s="120"/>
      <c r="H86" s="112"/>
      <c r="I86" s="119"/>
      <c r="N86" s="51"/>
      <c r="O86" s="52"/>
      <c r="P86" s="52"/>
      <c r="R86" s="53"/>
      <c r="S86" s="53"/>
      <c r="T86" s="53"/>
      <c r="U86" s="53"/>
      <c r="V86" s="53"/>
      <c r="W86" s="54"/>
      <c r="X86" s="55"/>
      <c r="Y86" s="56"/>
      <c r="Z86" s="57"/>
      <c r="AA86" s="54"/>
      <c r="AB86" s="54"/>
      <c r="AC86" s="58"/>
      <c r="AE86" s="137"/>
      <c r="AF86" s="272"/>
      <c r="AG86" s="272"/>
      <c r="AH86" s="272"/>
      <c r="AI86" s="59"/>
      <c r="AJ86" s="175"/>
      <c r="AK86" s="175"/>
      <c r="AL86" s="175"/>
      <c r="AM86" s="175"/>
      <c r="AN86" s="175"/>
      <c r="AO86" s="175"/>
      <c r="AP86" s="175"/>
      <c r="AQ86" s="175"/>
      <c r="AR86" s="59"/>
      <c r="AS86" s="59"/>
    </row>
    <row r="87" spans="1:45" s="48" customFormat="1" ht="15" x14ac:dyDescent="0.2">
      <c r="A87" s="44"/>
      <c r="B87" s="121"/>
      <c r="C87" s="118"/>
      <c r="D87" s="120" t="s">
        <v>1148</v>
      </c>
      <c r="E87" s="120"/>
      <c r="F87" s="120"/>
      <c r="G87" s="120"/>
      <c r="H87" s="112"/>
      <c r="I87" s="119"/>
      <c r="N87" s="51"/>
      <c r="O87" s="52"/>
      <c r="P87" s="52"/>
      <c r="R87" s="53"/>
      <c r="S87" s="53"/>
      <c r="T87" s="53"/>
      <c r="U87" s="53"/>
      <c r="V87" s="53"/>
      <c r="W87" s="54"/>
      <c r="X87" s="55"/>
      <c r="Y87" s="56"/>
      <c r="Z87" s="57"/>
      <c r="AA87" s="54"/>
      <c r="AB87" s="54"/>
      <c r="AC87" s="58"/>
      <c r="AE87" s="137"/>
      <c r="AF87" s="272"/>
      <c r="AG87" s="272"/>
      <c r="AH87" s="272"/>
      <c r="AI87" s="59"/>
      <c r="AJ87" s="175"/>
      <c r="AK87" s="175"/>
      <c r="AL87" s="175"/>
      <c r="AM87" s="175"/>
      <c r="AN87" s="175"/>
      <c r="AO87" s="175"/>
      <c r="AP87" s="175"/>
      <c r="AQ87" s="175"/>
      <c r="AR87" s="59"/>
      <c r="AS87" s="59"/>
    </row>
    <row r="88" spans="1:45" s="48" customFormat="1" ht="15" x14ac:dyDescent="0.2">
      <c r="A88" s="44"/>
      <c r="B88" s="121"/>
      <c r="C88" s="118"/>
      <c r="D88" s="120" t="s">
        <v>1149</v>
      </c>
      <c r="E88" s="120"/>
      <c r="F88" s="120"/>
      <c r="G88" s="120"/>
      <c r="H88" s="112"/>
      <c r="I88" s="119"/>
      <c r="N88" s="51"/>
      <c r="O88" s="52"/>
      <c r="P88" s="52"/>
      <c r="R88" s="53"/>
      <c r="S88" s="53"/>
      <c r="T88" s="53"/>
      <c r="U88" s="53"/>
      <c r="V88" s="53"/>
      <c r="W88" s="54"/>
      <c r="X88" s="55"/>
      <c r="Y88" s="56"/>
      <c r="Z88" s="57"/>
      <c r="AA88" s="54"/>
      <c r="AB88" s="54"/>
      <c r="AC88" s="58"/>
      <c r="AE88" s="137"/>
      <c r="AF88" s="272"/>
      <c r="AG88" s="272"/>
      <c r="AH88" s="272"/>
      <c r="AI88" s="59"/>
      <c r="AJ88" s="175"/>
      <c r="AK88" s="175"/>
      <c r="AL88" s="175"/>
      <c r="AM88" s="175"/>
      <c r="AN88" s="175"/>
      <c r="AO88" s="175"/>
      <c r="AP88" s="175"/>
      <c r="AQ88" s="175"/>
      <c r="AR88" s="59"/>
      <c r="AS88" s="59"/>
    </row>
    <row r="89" spans="1:45" s="48" customFormat="1" ht="15" x14ac:dyDescent="0.2">
      <c r="A89" s="44"/>
      <c r="B89" s="121"/>
      <c r="C89" s="118"/>
      <c r="D89" s="120" t="s">
        <v>1150</v>
      </c>
      <c r="E89" s="120"/>
      <c r="F89" s="120"/>
      <c r="G89" s="120"/>
      <c r="H89" s="112"/>
      <c r="I89" s="119"/>
      <c r="N89" s="51"/>
      <c r="O89" s="52"/>
      <c r="P89" s="52"/>
      <c r="R89" s="53"/>
      <c r="S89" s="53"/>
      <c r="T89" s="53"/>
      <c r="U89" s="53"/>
      <c r="V89" s="53"/>
      <c r="W89" s="54"/>
      <c r="X89" s="55"/>
      <c r="Y89" s="56"/>
      <c r="Z89" s="57"/>
      <c r="AA89" s="54"/>
      <c r="AB89" s="54"/>
      <c r="AC89" s="58"/>
      <c r="AE89" s="137"/>
      <c r="AF89" s="272"/>
      <c r="AG89" s="272"/>
      <c r="AH89" s="272"/>
      <c r="AI89" s="59"/>
      <c r="AJ89" s="175"/>
      <c r="AK89" s="175"/>
      <c r="AL89" s="175"/>
      <c r="AM89" s="175"/>
      <c r="AN89" s="175"/>
      <c r="AO89" s="175"/>
      <c r="AP89" s="175"/>
      <c r="AQ89" s="175"/>
      <c r="AR89" s="59"/>
      <c r="AS89" s="59"/>
    </row>
    <row r="90" spans="1:45" s="48" customFormat="1" ht="15" x14ac:dyDescent="0.2">
      <c r="A90" s="44"/>
      <c r="B90" s="121"/>
      <c r="C90" s="118"/>
      <c r="D90" s="120" t="s">
        <v>1151</v>
      </c>
      <c r="E90" s="120"/>
      <c r="F90" s="120"/>
      <c r="G90" s="120"/>
      <c r="H90" s="112"/>
      <c r="I90" s="119"/>
      <c r="N90" s="51"/>
      <c r="O90" s="52"/>
      <c r="P90" s="52"/>
      <c r="R90" s="53"/>
      <c r="S90" s="53"/>
      <c r="T90" s="53"/>
      <c r="U90" s="53"/>
      <c r="V90" s="53"/>
      <c r="W90" s="54"/>
      <c r="X90" s="55"/>
      <c r="Y90" s="56"/>
      <c r="Z90" s="57"/>
      <c r="AA90" s="54"/>
      <c r="AB90" s="54"/>
      <c r="AC90" s="58"/>
      <c r="AE90" s="137"/>
      <c r="AF90" s="272"/>
      <c r="AG90" s="272"/>
      <c r="AH90" s="272"/>
      <c r="AI90" s="59"/>
      <c r="AJ90" s="175"/>
      <c r="AK90" s="175"/>
      <c r="AL90" s="175"/>
      <c r="AM90" s="175"/>
      <c r="AN90" s="175"/>
      <c r="AO90" s="175"/>
      <c r="AP90" s="175"/>
      <c r="AQ90" s="175"/>
      <c r="AR90" s="59"/>
      <c r="AS90" s="59"/>
    </row>
    <row r="91" spans="1:45" s="48" customFormat="1" ht="15" x14ac:dyDescent="0.2">
      <c r="A91" s="44"/>
      <c r="B91" s="120"/>
      <c r="C91" s="120"/>
      <c r="D91" s="120"/>
      <c r="E91" s="120"/>
      <c r="F91" s="120"/>
      <c r="G91" s="120"/>
      <c r="H91" s="112"/>
      <c r="I91" s="119"/>
      <c r="N91" s="51"/>
      <c r="O91" s="52"/>
      <c r="P91" s="52"/>
      <c r="R91" s="53"/>
      <c r="S91" s="53"/>
      <c r="T91" s="53"/>
      <c r="U91" s="53"/>
      <c r="V91" s="53"/>
      <c r="W91" s="54"/>
      <c r="X91" s="55"/>
      <c r="Y91" s="56"/>
      <c r="Z91" s="57"/>
      <c r="AA91" s="54"/>
      <c r="AB91" s="54"/>
      <c r="AC91" s="58"/>
      <c r="AE91" s="137"/>
      <c r="AF91" s="272"/>
      <c r="AG91" s="272"/>
      <c r="AH91" s="272"/>
      <c r="AI91" s="59"/>
      <c r="AJ91" s="175"/>
      <c r="AK91" s="175"/>
      <c r="AL91" s="175"/>
      <c r="AM91" s="175"/>
      <c r="AN91" s="175"/>
      <c r="AO91" s="175"/>
      <c r="AP91" s="175"/>
      <c r="AQ91" s="175"/>
      <c r="AR91" s="59"/>
      <c r="AS91" s="59"/>
    </row>
    <row r="92" spans="1:45" s="48" customFormat="1" ht="15" x14ac:dyDescent="0.2">
      <c r="A92" s="44"/>
      <c r="B92" s="107" t="s">
        <v>1152</v>
      </c>
      <c r="C92" s="121"/>
      <c r="D92" s="108"/>
      <c r="E92" s="108"/>
      <c r="F92" s="109"/>
      <c r="G92" s="110"/>
      <c r="H92" s="111"/>
      <c r="I92" s="112"/>
      <c r="N92" s="51"/>
      <c r="O92" s="52"/>
      <c r="P92" s="52"/>
      <c r="R92" s="53"/>
      <c r="S92" s="53"/>
      <c r="T92" s="53"/>
      <c r="U92" s="53"/>
      <c r="V92" s="53"/>
      <c r="W92" s="54"/>
      <c r="X92" s="55"/>
      <c r="Y92" s="56"/>
      <c r="Z92" s="57"/>
      <c r="AA92" s="54"/>
      <c r="AB92" s="54"/>
      <c r="AC92" s="58"/>
      <c r="AE92" s="137"/>
      <c r="AF92" s="272"/>
      <c r="AG92" s="272"/>
      <c r="AH92" s="272"/>
      <c r="AI92" s="59"/>
      <c r="AJ92" s="175"/>
      <c r="AK92" s="175"/>
      <c r="AL92" s="175"/>
      <c r="AM92" s="175"/>
      <c r="AN92" s="175"/>
      <c r="AO92" s="175"/>
      <c r="AP92" s="175"/>
      <c r="AQ92" s="175"/>
      <c r="AR92" s="59"/>
      <c r="AS92" s="59"/>
    </row>
    <row r="93" spans="1:45" s="48" customFormat="1" ht="15" x14ac:dyDescent="0.2">
      <c r="A93" s="44"/>
      <c r="B93" s="120"/>
      <c r="C93" s="108" t="s">
        <v>1153</v>
      </c>
      <c r="D93" s="108"/>
      <c r="E93" s="108"/>
      <c r="F93" s="109"/>
      <c r="G93" s="110"/>
      <c r="H93" s="111"/>
      <c r="I93" s="112"/>
      <c r="N93" s="51"/>
      <c r="O93" s="52"/>
      <c r="P93" s="52"/>
      <c r="R93" s="53"/>
      <c r="S93" s="53"/>
      <c r="T93" s="53"/>
      <c r="U93" s="53"/>
      <c r="V93" s="53"/>
      <c r="W93" s="54"/>
      <c r="X93" s="55"/>
      <c r="Y93" s="56"/>
      <c r="Z93" s="57"/>
      <c r="AA93" s="54"/>
      <c r="AB93" s="54"/>
      <c r="AC93" s="58"/>
      <c r="AE93" s="137"/>
      <c r="AF93" s="272"/>
      <c r="AG93" s="272"/>
      <c r="AH93" s="272"/>
      <c r="AI93" s="59"/>
      <c r="AJ93" s="175"/>
      <c r="AK93" s="175"/>
      <c r="AL93" s="175"/>
      <c r="AM93" s="175"/>
      <c r="AN93" s="175"/>
      <c r="AO93" s="175"/>
      <c r="AP93" s="175"/>
      <c r="AQ93" s="175"/>
      <c r="AR93" s="59"/>
      <c r="AS93" s="59"/>
    </row>
    <row r="94" spans="1:45" s="48" customFormat="1" ht="15" x14ac:dyDescent="0.2">
      <c r="A94" s="44"/>
      <c r="B94" s="120"/>
      <c r="C94" s="108" t="s">
        <v>1154</v>
      </c>
      <c r="D94" s="120"/>
      <c r="E94" s="108"/>
      <c r="F94" s="109"/>
      <c r="G94" s="110"/>
      <c r="H94" s="111"/>
      <c r="I94" s="112"/>
      <c r="N94" s="51"/>
      <c r="O94" s="52"/>
      <c r="P94" s="52"/>
      <c r="R94" s="53"/>
      <c r="S94" s="53"/>
      <c r="T94" s="53"/>
      <c r="U94" s="53"/>
      <c r="V94" s="53"/>
      <c r="W94" s="54"/>
      <c r="X94" s="55"/>
      <c r="Y94" s="56"/>
      <c r="Z94" s="57"/>
      <c r="AA94" s="54"/>
      <c r="AB94" s="54"/>
      <c r="AC94" s="58"/>
      <c r="AE94" s="137"/>
      <c r="AF94" s="272"/>
      <c r="AG94" s="272"/>
      <c r="AH94" s="272"/>
      <c r="AI94" s="59"/>
      <c r="AJ94" s="175"/>
      <c r="AK94" s="175"/>
      <c r="AL94" s="175"/>
      <c r="AM94" s="175"/>
      <c r="AN94" s="175"/>
      <c r="AO94" s="175"/>
      <c r="AP94" s="175"/>
      <c r="AQ94" s="175"/>
      <c r="AR94" s="59"/>
      <c r="AS94" s="59"/>
    </row>
    <row r="95" spans="1:45" s="48" customFormat="1" ht="15" x14ac:dyDescent="0.2">
      <c r="A95" s="44"/>
      <c r="B95" s="120"/>
      <c r="C95" s="120" t="s">
        <v>1155</v>
      </c>
      <c r="D95" s="120"/>
      <c r="E95" s="108"/>
      <c r="F95" s="109"/>
      <c r="G95" s="110"/>
      <c r="H95" s="111"/>
      <c r="I95" s="112"/>
      <c r="N95" s="51"/>
      <c r="O95" s="52"/>
      <c r="P95" s="52"/>
      <c r="R95" s="53"/>
      <c r="S95" s="53"/>
      <c r="T95" s="53"/>
      <c r="U95" s="53"/>
      <c r="V95" s="53"/>
      <c r="W95" s="54"/>
      <c r="X95" s="55"/>
      <c r="Y95" s="56"/>
      <c r="Z95" s="57"/>
      <c r="AA95" s="54"/>
      <c r="AB95" s="54"/>
      <c r="AC95" s="58"/>
      <c r="AE95" s="137"/>
      <c r="AF95" s="272"/>
      <c r="AG95" s="272"/>
      <c r="AH95" s="272"/>
      <c r="AI95" s="59"/>
      <c r="AJ95" s="175"/>
      <c r="AK95" s="175"/>
      <c r="AL95" s="175"/>
      <c r="AM95" s="175"/>
      <c r="AN95" s="175"/>
      <c r="AO95" s="175"/>
      <c r="AP95" s="175"/>
      <c r="AQ95" s="175"/>
      <c r="AR95" s="59"/>
      <c r="AS95" s="59"/>
    </row>
    <row r="96" spans="1:45" s="48" customFormat="1" ht="15" x14ac:dyDescent="0.2">
      <c r="A96" s="44"/>
      <c r="B96" s="120"/>
      <c r="C96" s="120" t="s">
        <v>1156</v>
      </c>
      <c r="D96" s="120"/>
      <c r="E96" s="108"/>
      <c r="F96" s="109"/>
      <c r="G96" s="110"/>
      <c r="H96" s="111"/>
      <c r="I96" s="112"/>
      <c r="N96" s="51"/>
      <c r="O96" s="52"/>
      <c r="P96" s="52"/>
      <c r="R96" s="53"/>
      <c r="S96" s="53"/>
      <c r="T96" s="53"/>
      <c r="U96" s="53"/>
      <c r="V96" s="53"/>
      <c r="W96" s="54"/>
      <c r="X96" s="55"/>
      <c r="Y96" s="56"/>
      <c r="Z96" s="57"/>
      <c r="AA96" s="54"/>
      <c r="AB96" s="54"/>
      <c r="AC96" s="58"/>
      <c r="AE96" s="137"/>
      <c r="AF96" s="272"/>
      <c r="AG96" s="272"/>
      <c r="AH96" s="272"/>
      <c r="AI96" s="59"/>
      <c r="AJ96" s="175"/>
      <c r="AK96" s="175"/>
      <c r="AL96" s="175"/>
      <c r="AM96" s="175"/>
      <c r="AN96" s="175"/>
      <c r="AO96" s="175"/>
      <c r="AP96" s="175"/>
      <c r="AQ96" s="175"/>
      <c r="AR96" s="59"/>
      <c r="AS96" s="59"/>
    </row>
    <row r="97" spans="1:45" s="48" customFormat="1" ht="15" x14ac:dyDescent="0.2">
      <c r="A97" s="44"/>
      <c r="B97" s="120"/>
      <c r="C97" s="120" t="s">
        <v>1157</v>
      </c>
      <c r="D97" s="120"/>
      <c r="E97" s="108"/>
      <c r="F97" s="109"/>
      <c r="G97" s="110"/>
      <c r="H97" s="111"/>
      <c r="I97" s="112"/>
      <c r="N97" s="51"/>
      <c r="O97" s="52"/>
      <c r="P97" s="52"/>
      <c r="R97" s="53"/>
      <c r="S97" s="53"/>
      <c r="T97" s="53"/>
      <c r="U97" s="53"/>
      <c r="V97" s="53"/>
      <c r="W97" s="54"/>
      <c r="X97" s="55"/>
      <c r="Y97" s="56"/>
      <c r="Z97" s="57"/>
      <c r="AA97" s="54"/>
      <c r="AB97" s="54"/>
      <c r="AC97" s="58"/>
      <c r="AE97" s="137"/>
      <c r="AF97" s="272"/>
      <c r="AG97" s="272"/>
      <c r="AH97" s="272"/>
      <c r="AI97" s="59"/>
      <c r="AJ97" s="175"/>
      <c r="AK97" s="175"/>
      <c r="AL97" s="175"/>
      <c r="AM97" s="175"/>
      <c r="AN97" s="175"/>
      <c r="AO97" s="175"/>
      <c r="AP97" s="175"/>
      <c r="AQ97" s="175"/>
      <c r="AR97" s="59"/>
      <c r="AS97" s="59"/>
    </row>
    <row r="98" spans="1:45" s="48" customFormat="1" ht="15" x14ac:dyDescent="0.2">
      <c r="A98" s="44"/>
      <c r="B98" s="121"/>
      <c r="C98" s="120" t="s">
        <v>1158</v>
      </c>
      <c r="D98" s="121"/>
      <c r="E98" s="121"/>
      <c r="F98" s="121"/>
      <c r="G98" s="121"/>
      <c r="H98" s="121"/>
      <c r="I98" s="121"/>
      <c r="N98" s="51"/>
      <c r="O98" s="52"/>
      <c r="P98" s="52"/>
      <c r="R98" s="53"/>
      <c r="S98" s="53"/>
      <c r="T98" s="53"/>
      <c r="U98" s="53"/>
      <c r="V98" s="53"/>
      <c r="W98" s="54"/>
      <c r="X98" s="55"/>
      <c r="Y98" s="56"/>
      <c r="Z98" s="57"/>
      <c r="AA98" s="54"/>
      <c r="AB98" s="54"/>
      <c r="AC98" s="58"/>
      <c r="AE98" s="137"/>
      <c r="AF98" s="272"/>
      <c r="AG98" s="272"/>
      <c r="AH98" s="272"/>
      <c r="AI98" s="59"/>
      <c r="AJ98" s="175"/>
      <c r="AK98" s="175"/>
      <c r="AL98" s="175"/>
      <c r="AM98" s="175"/>
      <c r="AN98" s="175"/>
      <c r="AO98" s="175"/>
      <c r="AP98" s="175"/>
      <c r="AQ98" s="175"/>
      <c r="AR98" s="59"/>
      <c r="AS98" s="59"/>
    </row>
    <row r="99" spans="1:45" s="48" customFormat="1" ht="15" x14ac:dyDescent="0.2">
      <c r="A99" s="44"/>
      <c r="B99" s="121"/>
      <c r="C99" s="120"/>
      <c r="D99" s="121"/>
      <c r="E99" s="121"/>
      <c r="F99" s="121"/>
      <c r="G99" s="121"/>
      <c r="H99" s="121"/>
      <c r="I99" s="121"/>
      <c r="N99" s="51"/>
      <c r="O99" s="52"/>
      <c r="P99" s="52"/>
      <c r="R99" s="53"/>
      <c r="S99" s="53"/>
      <c r="T99" s="53"/>
      <c r="U99" s="53"/>
      <c r="V99" s="53"/>
      <c r="W99" s="54"/>
      <c r="X99" s="55"/>
      <c r="Y99" s="56"/>
      <c r="Z99" s="57"/>
      <c r="AA99" s="54"/>
      <c r="AB99" s="54"/>
      <c r="AC99" s="58"/>
      <c r="AE99" s="137"/>
      <c r="AF99" s="272"/>
      <c r="AG99" s="272"/>
      <c r="AH99" s="272"/>
      <c r="AI99" s="59"/>
      <c r="AJ99" s="175"/>
      <c r="AK99" s="175"/>
      <c r="AL99" s="175"/>
      <c r="AM99" s="175"/>
      <c r="AN99" s="175"/>
      <c r="AO99" s="175"/>
      <c r="AP99" s="175"/>
      <c r="AQ99" s="175"/>
      <c r="AR99" s="59"/>
      <c r="AS99" s="59"/>
    </row>
    <row r="100" spans="1:45" s="48" customFormat="1" ht="15" x14ac:dyDescent="0.2">
      <c r="A100" s="44"/>
      <c r="B100" s="107" t="s">
        <v>1159</v>
      </c>
      <c r="C100" s="121"/>
      <c r="D100" s="121"/>
      <c r="E100" s="121"/>
      <c r="F100" s="121"/>
      <c r="G100" s="121"/>
      <c r="H100" s="121"/>
      <c r="I100" s="121"/>
      <c r="N100" s="51"/>
      <c r="O100" s="52"/>
      <c r="P100" s="52"/>
      <c r="R100" s="53"/>
      <c r="S100" s="53"/>
      <c r="T100" s="53"/>
      <c r="U100" s="53"/>
      <c r="V100" s="53"/>
      <c r="W100" s="54"/>
      <c r="X100" s="55"/>
      <c r="Y100" s="56"/>
      <c r="Z100" s="57"/>
      <c r="AA100" s="54"/>
      <c r="AB100" s="54"/>
      <c r="AC100" s="58"/>
      <c r="AE100" s="137"/>
      <c r="AF100" s="272"/>
      <c r="AG100" s="272"/>
      <c r="AH100" s="272"/>
      <c r="AI100" s="59"/>
      <c r="AJ100" s="175"/>
      <c r="AK100" s="175"/>
      <c r="AL100" s="175"/>
      <c r="AM100" s="175"/>
      <c r="AN100" s="175"/>
      <c r="AO100" s="175"/>
      <c r="AP100" s="175"/>
      <c r="AQ100" s="175"/>
      <c r="AR100" s="59"/>
      <c r="AS100" s="59"/>
    </row>
    <row r="101" spans="1:45" s="48" customFormat="1" ht="15" x14ac:dyDescent="0.2">
      <c r="A101" s="44"/>
      <c r="B101" s="121"/>
      <c r="C101" s="120" t="s">
        <v>1160</v>
      </c>
      <c r="D101" s="120"/>
      <c r="E101" s="120"/>
      <c r="F101" s="120"/>
      <c r="G101" s="120"/>
      <c r="H101" s="111"/>
      <c r="I101" s="112"/>
      <c r="N101" s="51"/>
      <c r="O101" s="52"/>
      <c r="P101" s="52"/>
      <c r="R101" s="53"/>
      <c r="S101" s="53"/>
      <c r="T101" s="53"/>
      <c r="U101" s="53"/>
      <c r="V101" s="53"/>
      <c r="W101" s="54"/>
      <c r="X101" s="55"/>
      <c r="Y101" s="56"/>
      <c r="Z101" s="57"/>
      <c r="AA101" s="54"/>
      <c r="AB101" s="54"/>
      <c r="AC101" s="58"/>
      <c r="AE101" s="137"/>
      <c r="AF101" s="272"/>
      <c r="AG101" s="272"/>
      <c r="AH101" s="272"/>
      <c r="AI101" s="59"/>
      <c r="AJ101" s="175"/>
      <c r="AK101" s="175"/>
      <c r="AL101" s="175"/>
      <c r="AM101" s="175"/>
      <c r="AN101" s="175"/>
      <c r="AO101" s="175"/>
      <c r="AP101" s="175"/>
      <c r="AQ101" s="175"/>
      <c r="AR101" s="59"/>
      <c r="AS101" s="59"/>
    </row>
    <row r="102" spans="1:45" s="48" customFormat="1" ht="15" x14ac:dyDescent="0.2">
      <c r="A102" s="44"/>
      <c r="B102" s="120"/>
      <c r="C102" s="120" t="s">
        <v>1161</v>
      </c>
      <c r="D102" s="120"/>
      <c r="E102" s="120"/>
      <c r="F102" s="120"/>
      <c r="G102" s="120"/>
      <c r="H102" s="111"/>
      <c r="I102" s="112"/>
      <c r="N102" s="51"/>
      <c r="O102" s="52"/>
      <c r="P102" s="52"/>
      <c r="R102" s="53"/>
      <c r="S102" s="53"/>
      <c r="T102" s="53"/>
      <c r="U102" s="53"/>
      <c r="V102" s="53"/>
      <c r="W102" s="54"/>
      <c r="X102" s="55"/>
      <c r="Y102" s="56"/>
      <c r="Z102" s="57"/>
      <c r="AA102" s="54"/>
      <c r="AB102" s="54"/>
      <c r="AC102" s="58"/>
      <c r="AE102" s="137"/>
      <c r="AF102" s="272"/>
      <c r="AG102" s="272"/>
      <c r="AH102" s="272"/>
      <c r="AI102" s="59"/>
      <c r="AJ102" s="175"/>
      <c r="AK102" s="175"/>
      <c r="AL102" s="175"/>
      <c r="AM102" s="175"/>
      <c r="AN102" s="175"/>
      <c r="AO102" s="175"/>
      <c r="AP102" s="175"/>
      <c r="AQ102" s="175"/>
      <c r="AR102" s="59"/>
      <c r="AS102" s="59"/>
    </row>
    <row r="103" spans="1:45" s="48" customFormat="1" ht="15" x14ac:dyDescent="0.2">
      <c r="A103" s="44"/>
      <c r="B103" s="120"/>
      <c r="C103" s="120"/>
      <c r="D103" s="120"/>
      <c r="E103" s="120"/>
      <c r="F103" s="120"/>
      <c r="G103" s="120"/>
      <c r="H103" s="111"/>
      <c r="I103" s="112"/>
      <c r="N103" s="51"/>
      <c r="O103" s="52"/>
      <c r="P103" s="52"/>
      <c r="R103" s="53"/>
      <c r="S103" s="53"/>
      <c r="T103" s="53"/>
      <c r="U103" s="53"/>
      <c r="V103" s="53"/>
      <c r="W103" s="54"/>
      <c r="X103" s="55"/>
      <c r="Y103" s="56"/>
      <c r="Z103" s="57"/>
      <c r="AA103" s="54"/>
      <c r="AB103" s="54"/>
      <c r="AC103" s="58"/>
      <c r="AE103" s="137"/>
      <c r="AF103" s="272"/>
      <c r="AG103" s="272"/>
      <c r="AH103" s="272"/>
      <c r="AI103" s="59"/>
      <c r="AJ103" s="175"/>
      <c r="AK103" s="175"/>
      <c r="AL103" s="175"/>
      <c r="AM103" s="175"/>
      <c r="AN103" s="175"/>
      <c r="AO103" s="175"/>
      <c r="AP103" s="175"/>
      <c r="AQ103" s="175"/>
      <c r="AR103" s="59"/>
      <c r="AS103" s="59"/>
    </row>
    <row r="104" spans="1:45" s="48" customFormat="1" ht="15" x14ac:dyDescent="0.2">
      <c r="A104" s="44"/>
      <c r="B104" s="107" t="s">
        <v>1162</v>
      </c>
      <c r="C104" s="120"/>
      <c r="D104" s="120"/>
      <c r="E104" s="120"/>
      <c r="F104" s="49"/>
      <c r="G104" s="49"/>
      <c r="N104" s="51"/>
      <c r="O104" s="52"/>
      <c r="P104" s="52"/>
      <c r="R104" s="53"/>
      <c r="S104" s="53"/>
      <c r="T104" s="53"/>
      <c r="U104" s="53"/>
      <c r="V104" s="53"/>
      <c r="W104" s="54"/>
      <c r="X104" s="55"/>
      <c r="Y104" s="56"/>
      <c r="Z104" s="57"/>
      <c r="AA104" s="54"/>
      <c r="AB104" s="54"/>
      <c r="AC104" s="58"/>
      <c r="AE104" s="137"/>
      <c r="AF104" s="272"/>
      <c r="AG104" s="272"/>
      <c r="AH104" s="272"/>
      <c r="AI104" s="59"/>
      <c r="AJ104" s="175"/>
      <c r="AK104" s="175"/>
      <c r="AL104" s="175"/>
      <c r="AM104" s="175"/>
      <c r="AN104" s="175"/>
      <c r="AO104" s="175"/>
      <c r="AP104" s="175"/>
      <c r="AQ104" s="175"/>
      <c r="AR104" s="59"/>
      <c r="AS104" s="59"/>
    </row>
    <row r="105" spans="1:45" s="48" customFormat="1" ht="15" x14ac:dyDescent="0.2">
      <c r="A105" s="44"/>
      <c r="B105" s="107"/>
      <c r="C105" s="120" t="s">
        <v>1163</v>
      </c>
      <c r="D105" s="121"/>
      <c r="E105" s="120"/>
      <c r="F105" s="49"/>
      <c r="G105" s="49"/>
      <c r="N105" s="51"/>
      <c r="O105" s="52"/>
      <c r="P105" s="52"/>
      <c r="R105" s="53"/>
      <c r="S105" s="53"/>
      <c r="T105" s="53"/>
      <c r="U105" s="53"/>
      <c r="V105" s="53"/>
      <c r="W105" s="54"/>
      <c r="X105" s="55"/>
      <c r="Y105" s="56"/>
      <c r="Z105" s="57"/>
      <c r="AA105" s="54"/>
      <c r="AB105" s="54"/>
      <c r="AC105" s="58"/>
      <c r="AE105" s="137"/>
      <c r="AF105" s="272"/>
      <c r="AG105" s="272"/>
      <c r="AH105" s="272"/>
      <c r="AI105" s="59"/>
      <c r="AJ105" s="175"/>
      <c r="AK105" s="175"/>
      <c r="AL105" s="175"/>
      <c r="AM105" s="175"/>
      <c r="AN105" s="175"/>
      <c r="AO105" s="175"/>
      <c r="AP105" s="175"/>
      <c r="AQ105" s="175"/>
      <c r="AR105" s="59"/>
      <c r="AS105" s="59"/>
    </row>
    <row r="106" spans="1:45" s="48" customFormat="1" ht="15" x14ac:dyDescent="0.2">
      <c r="A106" s="44"/>
      <c r="B106" s="107"/>
      <c r="C106" s="120" t="s">
        <v>1164</v>
      </c>
      <c r="D106" s="121"/>
      <c r="E106" s="120"/>
      <c r="F106" s="49"/>
      <c r="G106" s="49"/>
      <c r="N106" s="51"/>
      <c r="O106" s="52"/>
      <c r="P106" s="52"/>
      <c r="R106" s="53"/>
      <c r="S106" s="53"/>
      <c r="T106" s="53"/>
      <c r="U106" s="53"/>
      <c r="V106" s="53"/>
      <c r="W106" s="54"/>
      <c r="X106" s="55"/>
      <c r="Y106" s="56"/>
      <c r="Z106" s="57"/>
      <c r="AA106" s="54"/>
      <c r="AB106" s="54"/>
      <c r="AC106" s="58"/>
      <c r="AE106" s="137"/>
      <c r="AF106" s="272"/>
      <c r="AG106" s="272"/>
      <c r="AH106" s="272"/>
      <c r="AI106" s="59"/>
      <c r="AJ106" s="175"/>
      <c r="AK106" s="175"/>
      <c r="AL106" s="175"/>
      <c r="AM106" s="175"/>
      <c r="AN106" s="175"/>
      <c r="AO106" s="175"/>
      <c r="AP106" s="175"/>
      <c r="AQ106" s="175"/>
      <c r="AR106" s="59"/>
      <c r="AS106" s="59"/>
    </row>
    <row r="107" spans="1:45" s="48" customFormat="1" ht="15" x14ac:dyDescent="0.2">
      <c r="A107" s="44"/>
      <c r="B107" s="107"/>
      <c r="C107" s="122" t="s">
        <v>1165</v>
      </c>
      <c r="D107" s="121"/>
      <c r="E107" s="120"/>
      <c r="F107" s="49"/>
      <c r="G107" s="49"/>
      <c r="N107" s="51"/>
      <c r="O107" s="52"/>
      <c r="P107" s="52"/>
      <c r="R107" s="53"/>
      <c r="S107" s="53"/>
      <c r="T107" s="53"/>
      <c r="U107" s="53"/>
      <c r="V107" s="53"/>
      <c r="W107" s="54"/>
      <c r="X107" s="55"/>
      <c r="Y107" s="56"/>
      <c r="Z107" s="57"/>
      <c r="AA107" s="54"/>
      <c r="AB107" s="54"/>
      <c r="AC107" s="58"/>
      <c r="AE107" s="137"/>
      <c r="AF107" s="272"/>
      <c r="AG107" s="272"/>
      <c r="AH107" s="272"/>
      <c r="AI107" s="59"/>
      <c r="AJ107" s="175"/>
      <c r="AK107" s="175"/>
      <c r="AL107" s="175"/>
      <c r="AM107" s="175"/>
      <c r="AN107" s="175"/>
      <c r="AO107" s="175"/>
      <c r="AP107" s="175"/>
      <c r="AQ107" s="175"/>
      <c r="AR107" s="59"/>
      <c r="AS107" s="59"/>
    </row>
    <row r="108" spans="1:45" s="48" customFormat="1" ht="15" x14ac:dyDescent="0.2">
      <c r="A108" s="44"/>
      <c r="B108" s="107"/>
      <c r="C108" s="122"/>
      <c r="D108" s="121"/>
      <c r="E108" s="120"/>
      <c r="F108" s="49"/>
      <c r="G108" s="49"/>
      <c r="N108" s="51"/>
      <c r="O108" s="52"/>
      <c r="P108" s="52"/>
      <c r="R108" s="53"/>
      <c r="S108" s="53"/>
      <c r="T108" s="53"/>
      <c r="U108" s="53"/>
      <c r="V108" s="53"/>
      <c r="W108" s="54"/>
      <c r="X108" s="55"/>
      <c r="Y108" s="56"/>
      <c r="Z108" s="57"/>
      <c r="AA108" s="54"/>
      <c r="AB108" s="54"/>
      <c r="AC108" s="58"/>
      <c r="AE108" s="137"/>
      <c r="AF108" s="272"/>
      <c r="AG108" s="272"/>
      <c r="AH108" s="272"/>
      <c r="AI108" s="59"/>
      <c r="AJ108" s="175"/>
      <c r="AK108" s="175"/>
      <c r="AL108" s="175"/>
      <c r="AM108" s="175"/>
      <c r="AN108" s="175"/>
      <c r="AO108" s="175"/>
      <c r="AP108" s="175"/>
      <c r="AQ108" s="175"/>
      <c r="AR108" s="59"/>
      <c r="AS108" s="59"/>
    </row>
    <row r="109" spans="1:45" s="48" customFormat="1" ht="15" x14ac:dyDescent="0.2">
      <c r="A109" s="44"/>
      <c r="B109" s="123" t="s">
        <v>1166</v>
      </c>
      <c r="C109" s="122"/>
      <c r="D109" s="124"/>
      <c r="E109" s="111"/>
      <c r="F109" s="49"/>
      <c r="G109" s="49"/>
      <c r="N109" s="51"/>
      <c r="O109" s="52"/>
      <c r="P109" s="52"/>
      <c r="R109" s="53"/>
      <c r="S109" s="53"/>
      <c r="T109" s="53"/>
      <c r="U109" s="53"/>
      <c r="V109" s="53"/>
      <c r="W109" s="54"/>
      <c r="X109" s="55"/>
      <c r="Y109" s="56"/>
      <c r="Z109" s="57"/>
      <c r="AA109" s="54"/>
      <c r="AB109" s="54"/>
      <c r="AC109" s="58"/>
      <c r="AE109" s="137"/>
      <c r="AF109" s="272"/>
      <c r="AG109" s="272"/>
      <c r="AH109" s="272"/>
      <c r="AI109" s="59"/>
      <c r="AJ109" s="175"/>
      <c r="AK109" s="175"/>
      <c r="AL109" s="175"/>
      <c r="AM109" s="175"/>
      <c r="AN109" s="175"/>
      <c r="AO109" s="175"/>
      <c r="AP109" s="175"/>
      <c r="AQ109" s="175"/>
      <c r="AR109" s="59"/>
      <c r="AS109" s="59"/>
    </row>
    <row r="110" spans="1:45" s="48" customFormat="1" ht="15" x14ac:dyDescent="0.2">
      <c r="A110" s="44"/>
      <c r="B110" s="123"/>
      <c r="C110" s="122" t="s">
        <v>1167</v>
      </c>
      <c r="D110" s="124"/>
      <c r="E110" s="111"/>
      <c r="F110" s="49"/>
      <c r="G110" s="49"/>
      <c r="N110" s="51"/>
      <c r="O110" s="52"/>
      <c r="P110" s="52"/>
      <c r="R110" s="53"/>
      <c r="S110" s="53"/>
      <c r="T110" s="53"/>
      <c r="U110" s="53"/>
      <c r="V110" s="53"/>
      <c r="W110" s="54"/>
      <c r="X110" s="55"/>
      <c r="Y110" s="56"/>
      <c r="Z110" s="57"/>
      <c r="AA110" s="54"/>
      <c r="AB110" s="54"/>
      <c r="AC110" s="58"/>
      <c r="AE110" s="137"/>
      <c r="AF110" s="272"/>
      <c r="AG110" s="272"/>
      <c r="AH110" s="272"/>
      <c r="AI110" s="59"/>
      <c r="AJ110" s="175"/>
      <c r="AK110" s="175"/>
      <c r="AL110" s="175"/>
      <c r="AM110" s="175"/>
      <c r="AN110" s="175"/>
      <c r="AO110" s="175"/>
      <c r="AP110" s="175"/>
      <c r="AQ110" s="175"/>
      <c r="AR110" s="59"/>
      <c r="AS110" s="59"/>
    </row>
    <row r="111" spans="1:45" s="48" customFormat="1" ht="15" x14ac:dyDescent="0.2">
      <c r="A111" s="44"/>
      <c r="B111" s="123"/>
      <c r="C111" s="122" t="s">
        <v>1168</v>
      </c>
      <c r="D111" s="124"/>
      <c r="E111" s="111"/>
      <c r="F111" s="49"/>
      <c r="G111" s="49"/>
      <c r="N111" s="51"/>
      <c r="O111" s="52"/>
      <c r="P111" s="52"/>
      <c r="R111" s="53"/>
      <c r="S111" s="53"/>
      <c r="T111" s="53"/>
      <c r="U111" s="53"/>
      <c r="V111" s="53"/>
      <c r="W111" s="54"/>
      <c r="X111" s="55"/>
      <c r="Y111" s="56"/>
      <c r="Z111" s="57"/>
      <c r="AA111" s="54"/>
      <c r="AB111" s="54"/>
      <c r="AC111" s="58"/>
      <c r="AE111" s="137"/>
      <c r="AF111" s="272"/>
      <c r="AG111" s="272"/>
      <c r="AH111" s="272"/>
      <c r="AI111" s="59"/>
      <c r="AJ111" s="175"/>
      <c r="AK111" s="175"/>
      <c r="AL111" s="175"/>
      <c r="AM111" s="175"/>
      <c r="AN111" s="175"/>
      <c r="AO111" s="175"/>
      <c r="AP111" s="175"/>
      <c r="AQ111" s="175"/>
      <c r="AR111" s="59"/>
      <c r="AS111" s="59"/>
    </row>
    <row r="112" spans="1:45" s="48" customFormat="1" ht="15" x14ac:dyDescent="0.2">
      <c r="A112" s="44"/>
      <c r="B112" s="123"/>
      <c r="C112" s="122" t="s">
        <v>1169</v>
      </c>
      <c r="D112" s="124"/>
      <c r="E112" s="111"/>
      <c r="F112" s="49"/>
      <c r="G112" s="49"/>
      <c r="N112" s="51"/>
      <c r="O112" s="52"/>
      <c r="P112" s="52"/>
      <c r="R112" s="53"/>
      <c r="S112" s="53"/>
      <c r="T112" s="53"/>
      <c r="U112" s="53"/>
      <c r="V112" s="53"/>
      <c r="W112" s="54"/>
      <c r="X112" s="55"/>
      <c r="Y112" s="56"/>
      <c r="Z112" s="57"/>
      <c r="AA112" s="54"/>
      <c r="AB112" s="54"/>
      <c r="AC112" s="58"/>
      <c r="AE112" s="137"/>
      <c r="AF112" s="272"/>
      <c r="AG112" s="272"/>
      <c r="AH112" s="272"/>
      <c r="AI112" s="59"/>
      <c r="AJ112" s="175"/>
      <c r="AK112" s="175"/>
      <c r="AL112" s="175"/>
      <c r="AM112" s="175"/>
      <c r="AN112" s="175"/>
      <c r="AO112" s="175"/>
      <c r="AP112" s="175"/>
      <c r="AQ112" s="175"/>
      <c r="AR112" s="59"/>
      <c r="AS112" s="59"/>
    </row>
    <row r="113" spans="1:45" s="48" customFormat="1" ht="15" x14ac:dyDescent="0.2">
      <c r="A113" s="44"/>
      <c r="B113" s="125"/>
      <c r="C113" s="122" t="s">
        <v>1170</v>
      </c>
      <c r="D113" s="124"/>
      <c r="E113" s="111"/>
      <c r="F113" s="49"/>
      <c r="G113" s="49"/>
      <c r="N113" s="51"/>
      <c r="O113" s="52"/>
      <c r="P113" s="52"/>
      <c r="R113" s="53"/>
      <c r="S113" s="53"/>
      <c r="T113" s="53"/>
      <c r="U113" s="53"/>
      <c r="V113" s="53"/>
      <c r="W113" s="54"/>
      <c r="X113" s="55"/>
      <c r="Y113" s="56"/>
      <c r="Z113" s="57"/>
      <c r="AA113" s="54"/>
      <c r="AB113" s="54"/>
      <c r="AC113" s="58"/>
      <c r="AE113" s="137"/>
      <c r="AF113" s="272"/>
      <c r="AG113" s="272"/>
      <c r="AH113" s="272"/>
      <c r="AI113" s="59"/>
      <c r="AJ113" s="175"/>
      <c r="AK113" s="175"/>
      <c r="AL113" s="175"/>
      <c r="AM113" s="175"/>
      <c r="AN113" s="175"/>
      <c r="AO113" s="175"/>
      <c r="AP113" s="175"/>
      <c r="AQ113" s="175"/>
      <c r="AR113" s="59"/>
      <c r="AS113" s="59"/>
    </row>
    <row r="114" spans="1:45" s="48" customFormat="1" ht="15" x14ac:dyDescent="0.2">
      <c r="A114" s="44"/>
      <c r="B114" s="120"/>
      <c r="C114" s="120"/>
      <c r="D114" s="120"/>
      <c r="E114" s="120"/>
      <c r="F114" s="49"/>
      <c r="G114" s="49"/>
      <c r="N114" s="51"/>
      <c r="O114" s="52"/>
      <c r="P114" s="52"/>
      <c r="R114" s="53"/>
      <c r="S114" s="53"/>
      <c r="T114" s="53"/>
      <c r="U114" s="53"/>
      <c r="V114" s="53"/>
      <c r="W114" s="54"/>
      <c r="X114" s="55"/>
      <c r="Y114" s="56"/>
      <c r="Z114" s="57"/>
      <c r="AA114" s="54"/>
      <c r="AB114" s="54"/>
      <c r="AC114" s="58"/>
      <c r="AE114" s="137"/>
      <c r="AF114" s="272"/>
      <c r="AG114" s="272"/>
      <c r="AH114" s="272"/>
      <c r="AI114" s="59"/>
      <c r="AJ114" s="175"/>
      <c r="AK114" s="175"/>
      <c r="AL114" s="175"/>
      <c r="AM114" s="175"/>
      <c r="AN114" s="175"/>
      <c r="AO114" s="175"/>
      <c r="AP114" s="175"/>
      <c r="AQ114" s="175"/>
      <c r="AR114" s="59"/>
      <c r="AS114" s="59"/>
    </row>
    <row r="115" spans="1:45" s="48" customFormat="1" ht="15" x14ac:dyDescent="0.2">
      <c r="A115" s="44"/>
      <c r="B115" s="120" t="s">
        <v>1171</v>
      </c>
      <c r="C115" s="120"/>
      <c r="D115" s="120"/>
      <c r="E115" s="120"/>
      <c r="F115" s="49"/>
      <c r="G115" s="49"/>
      <c r="N115" s="51"/>
      <c r="O115" s="52"/>
      <c r="P115" s="52"/>
      <c r="R115" s="53"/>
      <c r="S115" s="53"/>
      <c r="T115" s="53"/>
      <c r="U115" s="53"/>
      <c r="V115" s="53"/>
      <c r="W115" s="54"/>
      <c r="X115" s="55"/>
      <c r="Y115" s="56"/>
      <c r="Z115" s="57"/>
      <c r="AA115" s="54"/>
      <c r="AB115" s="54"/>
      <c r="AC115" s="58"/>
      <c r="AE115" s="137"/>
      <c r="AF115" s="272"/>
      <c r="AG115" s="272"/>
      <c r="AH115" s="272"/>
      <c r="AI115" s="59"/>
      <c r="AJ115" s="175"/>
      <c r="AK115" s="175"/>
      <c r="AL115" s="175"/>
      <c r="AM115" s="175"/>
      <c r="AN115" s="175"/>
      <c r="AO115" s="175"/>
      <c r="AP115" s="175"/>
      <c r="AQ115" s="175"/>
      <c r="AR115" s="59"/>
      <c r="AS115" s="59"/>
    </row>
    <row r="116" spans="1:45" s="48" customFormat="1" ht="15" x14ac:dyDescent="0.2">
      <c r="A116" s="44"/>
      <c r="B116" s="120"/>
      <c r="C116" s="120" t="s">
        <v>1172</v>
      </c>
      <c r="D116" s="120"/>
      <c r="E116" s="120"/>
      <c r="F116" s="49"/>
      <c r="G116" s="49"/>
      <c r="N116" s="51"/>
      <c r="O116" s="52"/>
      <c r="P116" s="52"/>
      <c r="R116" s="53"/>
      <c r="S116" s="53"/>
      <c r="T116" s="53"/>
      <c r="U116" s="53"/>
      <c r="V116" s="53"/>
      <c r="W116" s="54"/>
      <c r="X116" s="55"/>
      <c r="Y116" s="56"/>
      <c r="Z116" s="57"/>
      <c r="AA116" s="54"/>
      <c r="AB116" s="54"/>
      <c r="AC116" s="58"/>
      <c r="AE116" s="137"/>
      <c r="AF116" s="272"/>
      <c r="AG116" s="272"/>
      <c r="AH116" s="272"/>
      <c r="AI116" s="59"/>
      <c r="AJ116" s="175"/>
      <c r="AK116" s="175"/>
      <c r="AL116" s="175"/>
      <c r="AM116" s="175"/>
      <c r="AN116" s="175"/>
      <c r="AO116" s="175"/>
      <c r="AP116" s="175"/>
      <c r="AQ116" s="175"/>
      <c r="AR116" s="59"/>
      <c r="AS116" s="59"/>
    </row>
    <row r="117" spans="1:45" s="48" customFormat="1" ht="15" x14ac:dyDescent="0.2">
      <c r="A117" s="44"/>
      <c r="B117" s="120"/>
      <c r="C117" s="120" t="s">
        <v>1173</v>
      </c>
      <c r="D117" s="120"/>
      <c r="E117" s="120"/>
      <c r="F117" s="49"/>
      <c r="G117" s="49"/>
      <c r="N117" s="51"/>
      <c r="O117" s="52"/>
      <c r="P117" s="52"/>
      <c r="R117" s="53"/>
      <c r="S117" s="53"/>
      <c r="T117" s="53"/>
      <c r="U117" s="53"/>
      <c r="V117" s="53"/>
      <c r="W117" s="54"/>
      <c r="X117" s="55"/>
      <c r="Y117" s="56"/>
      <c r="Z117" s="57"/>
      <c r="AA117" s="54"/>
      <c r="AB117" s="54"/>
      <c r="AC117" s="58"/>
      <c r="AE117" s="137"/>
      <c r="AF117" s="272"/>
      <c r="AG117" s="272"/>
      <c r="AH117" s="272"/>
      <c r="AI117" s="59"/>
      <c r="AJ117" s="175"/>
      <c r="AK117" s="175"/>
      <c r="AL117" s="175"/>
      <c r="AM117" s="175"/>
      <c r="AN117" s="175"/>
      <c r="AO117" s="175"/>
      <c r="AP117" s="175"/>
      <c r="AQ117" s="175"/>
      <c r="AR117" s="59"/>
      <c r="AS117" s="59"/>
    </row>
    <row r="118" spans="1:45" s="48" customFormat="1" ht="15" x14ac:dyDescent="0.2">
      <c r="A118" s="44"/>
      <c r="B118" s="120"/>
      <c r="C118" s="120" t="s">
        <v>1174</v>
      </c>
      <c r="D118" s="120"/>
      <c r="E118" s="120"/>
      <c r="F118" s="49"/>
      <c r="G118" s="49"/>
      <c r="N118" s="51"/>
      <c r="O118" s="52"/>
      <c r="P118" s="52"/>
      <c r="R118" s="53"/>
      <c r="S118" s="53"/>
      <c r="T118" s="53"/>
      <c r="U118" s="53"/>
      <c r="V118" s="53"/>
      <c r="W118" s="54"/>
      <c r="X118" s="55"/>
      <c r="Y118" s="56"/>
      <c r="Z118" s="57"/>
      <c r="AA118" s="54"/>
      <c r="AB118" s="54"/>
      <c r="AC118" s="58"/>
      <c r="AE118" s="137"/>
      <c r="AF118" s="272"/>
      <c r="AG118" s="272"/>
      <c r="AH118" s="272"/>
      <c r="AI118" s="59"/>
      <c r="AJ118" s="175"/>
      <c r="AK118" s="175"/>
      <c r="AL118" s="175"/>
      <c r="AM118" s="175"/>
      <c r="AN118" s="175"/>
      <c r="AO118" s="175"/>
      <c r="AP118" s="175"/>
      <c r="AQ118" s="175"/>
      <c r="AR118" s="59"/>
      <c r="AS118" s="59"/>
    </row>
    <row r="119" spans="1:45" s="48" customFormat="1" ht="15" x14ac:dyDescent="0.2">
      <c r="A119" s="44"/>
      <c r="B119" s="120"/>
      <c r="C119" s="120" t="s">
        <v>1175</v>
      </c>
      <c r="D119" s="120"/>
      <c r="E119" s="120"/>
      <c r="F119" s="49"/>
      <c r="G119" s="49"/>
      <c r="N119" s="51"/>
      <c r="O119" s="52"/>
      <c r="P119" s="52"/>
      <c r="R119" s="53"/>
      <c r="S119" s="53"/>
      <c r="T119" s="53"/>
      <c r="U119" s="53"/>
      <c r="V119" s="53"/>
      <c r="W119" s="54"/>
      <c r="X119" s="55"/>
      <c r="Y119" s="56"/>
      <c r="Z119" s="57"/>
      <c r="AA119" s="54"/>
      <c r="AB119" s="54"/>
      <c r="AC119" s="58"/>
      <c r="AE119" s="137"/>
      <c r="AF119" s="272"/>
      <c r="AG119" s="272"/>
      <c r="AH119" s="272"/>
      <c r="AI119" s="59"/>
      <c r="AJ119" s="175"/>
      <c r="AK119" s="175"/>
      <c r="AL119" s="175"/>
      <c r="AM119" s="175"/>
      <c r="AN119" s="175"/>
      <c r="AO119" s="175"/>
      <c r="AP119" s="175"/>
      <c r="AQ119" s="175"/>
      <c r="AR119" s="59"/>
      <c r="AS119" s="59"/>
    </row>
    <row r="120" spans="1:45" s="48" customFormat="1" ht="15" x14ac:dyDescent="0.2">
      <c r="A120" s="44"/>
      <c r="B120" s="120"/>
      <c r="C120" s="120" t="s">
        <v>1176</v>
      </c>
      <c r="D120" s="120"/>
      <c r="E120" s="120"/>
      <c r="F120" s="49"/>
      <c r="G120" s="49"/>
      <c r="N120" s="51"/>
      <c r="O120" s="52"/>
      <c r="P120" s="52"/>
      <c r="R120" s="53"/>
      <c r="S120" s="53"/>
      <c r="T120" s="53"/>
      <c r="U120" s="53"/>
      <c r="V120" s="53"/>
      <c r="W120" s="54"/>
      <c r="X120" s="55"/>
      <c r="Y120" s="56"/>
      <c r="Z120" s="57"/>
      <c r="AA120" s="54"/>
      <c r="AB120" s="54"/>
      <c r="AC120" s="58"/>
      <c r="AE120" s="137"/>
      <c r="AF120" s="272"/>
      <c r="AG120" s="272"/>
      <c r="AH120" s="272"/>
      <c r="AI120" s="59"/>
      <c r="AJ120" s="175"/>
      <c r="AK120" s="175"/>
      <c r="AL120" s="175"/>
      <c r="AM120" s="175"/>
      <c r="AN120" s="175"/>
      <c r="AO120" s="175"/>
      <c r="AP120" s="175"/>
      <c r="AQ120" s="175"/>
      <c r="AR120" s="59"/>
      <c r="AS120" s="59"/>
    </row>
    <row r="121" spans="1:45" s="48" customFormat="1" ht="15" x14ac:dyDescent="0.2">
      <c r="A121" s="44"/>
      <c r="B121" s="120"/>
      <c r="C121" s="120" t="s">
        <v>1177</v>
      </c>
      <c r="D121" s="120"/>
      <c r="E121" s="120"/>
      <c r="F121" s="49"/>
      <c r="G121" s="49"/>
      <c r="N121" s="51"/>
      <c r="O121" s="52"/>
      <c r="P121" s="52"/>
      <c r="R121" s="53"/>
      <c r="S121" s="53"/>
      <c r="T121" s="53"/>
      <c r="U121" s="53"/>
      <c r="V121" s="53"/>
      <c r="W121" s="54"/>
      <c r="X121" s="55"/>
      <c r="Y121" s="56"/>
      <c r="Z121" s="57"/>
      <c r="AA121" s="54"/>
      <c r="AB121" s="54"/>
      <c r="AC121" s="58"/>
      <c r="AE121" s="137"/>
      <c r="AF121" s="272"/>
      <c r="AG121" s="272"/>
      <c r="AH121" s="272"/>
      <c r="AI121" s="59"/>
      <c r="AJ121" s="175"/>
      <c r="AK121" s="175"/>
      <c r="AL121" s="175"/>
      <c r="AM121" s="175"/>
      <c r="AN121" s="175"/>
      <c r="AO121" s="175"/>
      <c r="AP121" s="175"/>
      <c r="AQ121" s="175"/>
      <c r="AR121" s="59"/>
      <c r="AS121" s="59"/>
    </row>
    <row r="122" spans="1:45" s="48" customFormat="1" ht="15" x14ac:dyDescent="0.2">
      <c r="A122" s="44"/>
      <c r="B122" s="120"/>
      <c r="C122" s="120" t="s">
        <v>1178</v>
      </c>
      <c r="D122" s="120"/>
      <c r="E122" s="120"/>
      <c r="F122" s="49"/>
      <c r="G122" s="49"/>
      <c r="N122" s="51"/>
      <c r="O122" s="52"/>
      <c r="P122" s="52"/>
      <c r="R122" s="53"/>
      <c r="S122" s="53"/>
      <c r="T122" s="53"/>
      <c r="U122" s="53"/>
      <c r="V122" s="53"/>
      <c r="W122" s="54"/>
      <c r="X122" s="55"/>
      <c r="Y122" s="56"/>
      <c r="Z122" s="57"/>
      <c r="AA122" s="54"/>
      <c r="AB122" s="54"/>
      <c r="AC122" s="58"/>
      <c r="AE122" s="137"/>
      <c r="AF122" s="272"/>
      <c r="AG122" s="272"/>
      <c r="AH122" s="272"/>
      <c r="AI122" s="59"/>
      <c r="AJ122" s="175"/>
      <c r="AK122" s="175"/>
      <c r="AL122" s="175"/>
      <c r="AM122" s="175"/>
      <c r="AN122" s="175"/>
      <c r="AO122" s="175"/>
      <c r="AP122" s="175"/>
      <c r="AQ122" s="175"/>
      <c r="AR122" s="59"/>
      <c r="AS122" s="59"/>
    </row>
    <row r="123" spans="1:45" s="48" customFormat="1" ht="15" x14ac:dyDescent="0.2">
      <c r="A123" s="44"/>
      <c r="B123" s="120"/>
      <c r="C123" s="120" t="s">
        <v>1179</v>
      </c>
      <c r="D123" s="120"/>
      <c r="E123" s="120"/>
      <c r="F123" s="49"/>
      <c r="G123" s="49"/>
      <c r="N123" s="51"/>
      <c r="O123" s="52"/>
      <c r="P123" s="52"/>
      <c r="R123" s="53"/>
      <c r="S123" s="53"/>
      <c r="T123" s="53"/>
      <c r="U123" s="53"/>
      <c r="V123" s="53"/>
      <c r="W123" s="54"/>
      <c r="X123" s="55"/>
      <c r="Y123" s="56"/>
      <c r="Z123" s="57"/>
      <c r="AA123" s="54"/>
      <c r="AB123" s="54"/>
      <c r="AC123" s="58"/>
      <c r="AE123" s="137"/>
      <c r="AF123" s="272"/>
      <c r="AG123" s="272"/>
      <c r="AH123" s="272"/>
      <c r="AI123" s="59"/>
      <c r="AJ123" s="175"/>
      <c r="AK123" s="175"/>
      <c r="AL123" s="175"/>
      <c r="AM123" s="175"/>
      <c r="AN123" s="175"/>
      <c r="AO123" s="175"/>
      <c r="AP123" s="175"/>
      <c r="AQ123" s="175"/>
      <c r="AR123" s="59"/>
      <c r="AS123" s="59"/>
    </row>
    <row r="124" spans="1:45" s="48" customFormat="1" ht="15" x14ac:dyDescent="0.2">
      <c r="A124" s="44"/>
      <c r="B124" s="120"/>
      <c r="C124" s="120" t="s">
        <v>1180</v>
      </c>
      <c r="D124" s="120"/>
      <c r="E124" s="120"/>
      <c r="F124" s="49"/>
      <c r="G124" s="49"/>
      <c r="N124" s="51"/>
      <c r="O124" s="52"/>
      <c r="P124" s="52"/>
      <c r="R124" s="53"/>
      <c r="S124" s="53"/>
      <c r="T124" s="53"/>
      <c r="U124" s="53"/>
      <c r="V124" s="53"/>
      <c r="W124" s="54"/>
      <c r="X124" s="55"/>
      <c r="Y124" s="56"/>
      <c r="Z124" s="57"/>
      <c r="AA124" s="54"/>
      <c r="AB124" s="54"/>
      <c r="AC124" s="58"/>
      <c r="AE124" s="137"/>
      <c r="AF124" s="272"/>
      <c r="AG124" s="272"/>
      <c r="AH124" s="272"/>
      <c r="AI124" s="59"/>
      <c r="AJ124" s="175"/>
      <c r="AK124" s="175"/>
      <c r="AL124" s="175"/>
      <c r="AM124" s="175"/>
      <c r="AN124" s="175"/>
      <c r="AO124" s="175"/>
      <c r="AP124" s="175"/>
      <c r="AQ124" s="175"/>
      <c r="AR124" s="59"/>
      <c r="AS124" s="59"/>
    </row>
    <row r="125" spans="1:45" s="48" customFormat="1" ht="15" x14ac:dyDescent="0.2">
      <c r="A125" s="44"/>
      <c r="B125" s="121"/>
      <c r="C125" s="121"/>
      <c r="D125" s="120" t="s">
        <v>1181</v>
      </c>
      <c r="E125" s="120"/>
      <c r="F125" s="49"/>
      <c r="G125" s="49"/>
      <c r="N125" s="51"/>
      <c r="O125" s="52"/>
      <c r="P125" s="52"/>
      <c r="R125" s="53"/>
      <c r="S125" s="53"/>
      <c r="T125" s="53"/>
      <c r="U125" s="53"/>
      <c r="V125" s="53"/>
      <c r="W125" s="54"/>
      <c r="X125" s="55"/>
      <c r="Y125" s="56"/>
      <c r="Z125" s="57"/>
      <c r="AA125" s="54"/>
      <c r="AB125" s="54"/>
      <c r="AC125" s="58"/>
      <c r="AE125" s="137"/>
      <c r="AF125" s="272"/>
      <c r="AG125" s="272"/>
      <c r="AH125" s="272"/>
      <c r="AI125" s="59"/>
      <c r="AJ125" s="175"/>
      <c r="AK125" s="175"/>
      <c r="AL125" s="175"/>
      <c r="AM125" s="175"/>
      <c r="AN125" s="175"/>
      <c r="AO125" s="175"/>
      <c r="AP125" s="175"/>
      <c r="AQ125" s="175"/>
      <c r="AR125" s="59"/>
      <c r="AS125" s="59"/>
    </row>
    <row r="126" spans="1:45" s="48" customFormat="1" ht="15" x14ac:dyDescent="0.2">
      <c r="A126" s="44"/>
      <c r="B126" s="121"/>
      <c r="C126" s="121"/>
      <c r="D126" s="120" t="s">
        <v>1182</v>
      </c>
      <c r="E126" s="121"/>
      <c r="F126" s="49"/>
      <c r="G126" s="49"/>
      <c r="N126" s="51"/>
      <c r="O126" s="52"/>
      <c r="P126" s="52"/>
      <c r="R126" s="53"/>
      <c r="S126" s="53"/>
      <c r="T126" s="53"/>
      <c r="U126" s="53"/>
      <c r="V126" s="53"/>
      <c r="W126" s="54"/>
      <c r="X126" s="55"/>
      <c r="Y126" s="56"/>
      <c r="Z126" s="57"/>
      <c r="AA126" s="54"/>
      <c r="AB126" s="54"/>
      <c r="AC126" s="58"/>
      <c r="AE126" s="137"/>
      <c r="AF126" s="272"/>
      <c r="AG126" s="272"/>
      <c r="AH126" s="272"/>
      <c r="AI126" s="59"/>
      <c r="AJ126" s="175"/>
      <c r="AK126" s="175"/>
      <c r="AL126" s="175"/>
      <c r="AM126" s="175"/>
      <c r="AN126" s="175"/>
      <c r="AO126" s="175"/>
      <c r="AP126" s="175"/>
      <c r="AQ126" s="175"/>
      <c r="AR126" s="59"/>
      <c r="AS126" s="59"/>
    </row>
  </sheetData>
  <mergeCells count="7">
    <mergeCell ref="AF64:AF68"/>
    <mergeCell ref="AG64:AG68"/>
    <mergeCell ref="AL2:AL5"/>
    <mergeCell ref="AM2:AM5"/>
    <mergeCell ref="AF3:AH3"/>
    <mergeCell ref="AF2:AH2"/>
    <mergeCell ref="AF4:AH4"/>
  </mergeCells>
  <printOptions gridLines="1"/>
  <pageMargins left="0.25" right="0.2" top="1" bottom="0.3" header="0.75" footer="0.25"/>
  <pageSetup orientation="landscape" horizontalDpi="4294967292" verticalDpi="4294967292" r:id="rId1"/>
  <headerFooter alignWithMargins="0">
    <oddHeader>&amp;C&amp;"Times New Roman Bold,Regular"&amp;12Seedling Testing of 2016-17 Nurseries   Page &amp;P of &amp;N</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62"/>
  <sheetViews>
    <sheetView zoomScaleNormal="100" workbookViewId="0"/>
  </sheetViews>
  <sheetFormatPr defaultColWidth="11.28515625" defaultRowHeight="15" x14ac:dyDescent="0.2"/>
  <cols>
    <col min="1" max="1" width="11.28515625" style="394"/>
    <col min="2" max="2" width="24" style="394" bestFit="1" customWidth="1"/>
    <col min="3" max="3" width="11.28515625" style="394"/>
    <col min="4" max="4" width="23.28515625" style="396" customWidth="1"/>
    <col min="5" max="5" width="11.28515625" style="396"/>
    <col min="6" max="6" width="17.85546875" style="393" customWidth="1"/>
    <col min="7" max="7" width="17.85546875" style="396" customWidth="1"/>
    <col min="8" max="8" width="11.28515625" style="392"/>
    <col min="9" max="9" width="15.7109375" style="8" customWidth="1"/>
    <col min="10" max="10" width="17" style="8" bestFit="1" customWidth="1"/>
    <col min="11" max="16384" width="11.28515625" style="392"/>
  </cols>
  <sheetData>
    <row r="1" spans="1:10" s="384" customFormat="1" ht="15.75" x14ac:dyDescent="0.25">
      <c r="A1" s="385" t="s">
        <v>1484</v>
      </c>
      <c r="B1" s="385"/>
      <c r="C1" s="385"/>
      <c r="D1" s="386"/>
      <c r="E1" s="386"/>
      <c r="F1" s="387"/>
      <c r="G1" s="386"/>
      <c r="I1" s="352"/>
      <c r="J1" s="352"/>
    </row>
    <row r="2" spans="1:10" s="384" customFormat="1" ht="15.75" x14ac:dyDescent="0.25">
      <c r="A2" s="385"/>
      <c r="B2" s="385"/>
      <c r="C2" s="385"/>
      <c r="D2" s="386"/>
      <c r="E2" s="386"/>
      <c r="F2" s="387"/>
      <c r="G2" s="386"/>
      <c r="I2" s="352"/>
      <c r="J2" s="352"/>
    </row>
    <row r="3" spans="1:10" s="384" customFormat="1" ht="15.75" x14ac:dyDescent="0.25">
      <c r="A3" s="386"/>
      <c r="B3" s="388"/>
      <c r="D3" s="144" t="s">
        <v>1255</v>
      </c>
      <c r="E3" s="387"/>
      <c r="F3" s="638" t="s">
        <v>1340</v>
      </c>
      <c r="G3" s="638"/>
    </row>
    <row r="4" spans="1:10" s="384" customFormat="1" ht="15.75" x14ac:dyDescent="0.25">
      <c r="A4" s="386"/>
      <c r="B4" s="388"/>
      <c r="D4" s="386"/>
      <c r="E4" s="387"/>
      <c r="F4" s="352"/>
      <c r="G4" s="352"/>
    </row>
    <row r="5" spans="1:10" s="389" customFormat="1" ht="15.75" x14ac:dyDescent="0.25">
      <c r="A5" s="174" t="s">
        <v>35</v>
      </c>
      <c r="B5" s="173" t="s">
        <v>36</v>
      </c>
      <c r="D5" s="390" t="s">
        <v>1285</v>
      </c>
      <c r="E5" s="391"/>
      <c r="F5" s="323" t="s">
        <v>1341</v>
      </c>
      <c r="G5" s="323" t="s">
        <v>1342</v>
      </c>
    </row>
    <row r="6" spans="1:10" x14ac:dyDescent="0.2">
      <c r="A6" s="146">
        <v>1</v>
      </c>
      <c r="B6" s="145" t="s">
        <v>39</v>
      </c>
      <c r="C6" s="392"/>
      <c r="D6" s="147">
        <v>5</v>
      </c>
      <c r="E6" s="393"/>
      <c r="F6" s="8">
        <v>6</v>
      </c>
      <c r="G6" s="8">
        <v>6</v>
      </c>
      <c r="I6" s="392"/>
      <c r="J6" s="392"/>
    </row>
    <row r="7" spans="1:10" x14ac:dyDescent="0.2">
      <c r="A7" s="146">
        <v>2</v>
      </c>
      <c r="B7" s="145" t="s">
        <v>41</v>
      </c>
      <c r="C7" s="392"/>
      <c r="D7" s="147">
        <v>3</v>
      </c>
      <c r="E7" s="393"/>
      <c r="F7" s="8">
        <v>6</v>
      </c>
      <c r="G7" s="8">
        <v>6</v>
      </c>
      <c r="I7" s="392"/>
      <c r="J7" s="392"/>
    </row>
    <row r="8" spans="1:10" x14ac:dyDescent="0.2">
      <c r="A8" s="146">
        <v>3</v>
      </c>
      <c r="B8" s="145" t="s">
        <v>42</v>
      </c>
      <c r="C8" s="392"/>
      <c r="D8" s="147">
        <v>5</v>
      </c>
      <c r="E8" s="393"/>
      <c r="F8" s="8">
        <v>7</v>
      </c>
      <c r="G8" s="8">
        <v>8</v>
      </c>
      <c r="I8" s="392"/>
      <c r="J8" s="392"/>
    </row>
    <row r="9" spans="1:10" x14ac:dyDescent="0.2">
      <c r="A9" s="146">
        <v>4</v>
      </c>
      <c r="B9" s="145" t="s">
        <v>43</v>
      </c>
      <c r="C9" s="392"/>
      <c r="D9" s="147">
        <v>9</v>
      </c>
      <c r="E9" s="393"/>
      <c r="F9" s="8">
        <v>9</v>
      </c>
      <c r="G9" s="8">
        <v>9</v>
      </c>
      <c r="I9" s="392"/>
      <c r="J9" s="392"/>
    </row>
    <row r="10" spans="1:10" x14ac:dyDescent="0.2">
      <c r="A10" s="146">
        <v>5</v>
      </c>
      <c r="B10" s="148" t="s">
        <v>69</v>
      </c>
      <c r="C10" s="392"/>
      <c r="D10" s="147">
        <v>4</v>
      </c>
      <c r="E10" s="393"/>
      <c r="F10" s="8">
        <v>1</v>
      </c>
      <c r="G10" s="8">
        <v>1</v>
      </c>
      <c r="I10" s="392"/>
      <c r="J10" s="392"/>
    </row>
    <row r="11" spans="1:10" x14ac:dyDescent="0.2">
      <c r="A11" s="146">
        <v>6</v>
      </c>
      <c r="B11" s="148" t="s">
        <v>72</v>
      </c>
      <c r="C11" s="392"/>
      <c r="D11" s="147">
        <v>3</v>
      </c>
      <c r="E11" s="393"/>
      <c r="F11" s="8">
        <v>2</v>
      </c>
      <c r="G11" s="8">
        <v>6</v>
      </c>
      <c r="I11" s="392"/>
      <c r="J11" s="392"/>
    </row>
    <row r="12" spans="1:10" x14ac:dyDescent="0.2">
      <c r="A12" s="146">
        <v>7</v>
      </c>
      <c r="B12" s="148" t="s">
        <v>46</v>
      </c>
      <c r="C12" s="392"/>
      <c r="D12" s="147">
        <v>4</v>
      </c>
      <c r="E12" s="393"/>
      <c r="F12" s="8">
        <v>6</v>
      </c>
      <c r="G12" s="8">
        <v>5</v>
      </c>
      <c r="I12" s="392"/>
      <c r="J12" s="392"/>
    </row>
    <row r="13" spans="1:10" x14ac:dyDescent="0.2">
      <c r="A13" s="146">
        <v>8</v>
      </c>
      <c r="B13" s="148" t="s">
        <v>74</v>
      </c>
      <c r="C13" s="392"/>
      <c r="D13" s="147">
        <v>4</v>
      </c>
      <c r="E13" s="393"/>
      <c r="F13" s="8">
        <v>9</v>
      </c>
      <c r="G13" s="8">
        <v>5</v>
      </c>
      <c r="I13" s="392"/>
      <c r="J13" s="392"/>
    </row>
    <row r="14" spans="1:10" x14ac:dyDescent="0.2">
      <c r="A14" s="146">
        <v>9</v>
      </c>
      <c r="B14" s="148" t="s">
        <v>76</v>
      </c>
      <c r="C14" s="392"/>
      <c r="D14" s="147">
        <v>3</v>
      </c>
      <c r="E14" s="393"/>
      <c r="F14" s="8">
        <v>4</v>
      </c>
      <c r="G14" s="8">
        <v>5</v>
      </c>
      <c r="I14" s="392"/>
      <c r="J14" s="392"/>
    </row>
    <row r="15" spans="1:10" x14ac:dyDescent="0.2">
      <c r="A15" s="146">
        <v>10</v>
      </c>
      <c r="B15" s="148" t="s">
        <v>78</v>
      </c>
      <c r="C15" s="392"/>
      <c r="D15" s="147">
        <v>5</v>
      </c>
      <c r="E15" s="393"/>
      <c r="F15" s="8">
        <v>9</v>
      </c>
      <c r="G15" s="8">
        <v>6</v>
      </c>
      <c r="I15" s="392"/>
      <c r="J15" s="392"/>
    </row>
    <row r="16" spans="1:10" x14ac:dyDescent="0.2">
      <c r="A16" s="146">
        <v>11</v>
      </c>
      <c r="B16" s="148" t="s">
        <v>79</v>
      </c>
      <c r="C16" s="392"/>
      <c r="D16" s="147">
        <v>3</v>
      </c>
      <c r="E16" s="393"/>
      <c r="F16" s="8">
        <v>6</v>
      </c>
      <c r="G16" s="8">
        <v>7</v>
      </c>
      <c r="I16" s="392"/>
      <c r="J16" s="392"/>
    </row>
    <row r="17" spans="1:10" x14ac:dyDescent="0.2">
      <c r="A17" s="146">
        <v>12</v>
      </c>
      <c r="B17" s="134" t="s">
        <v>52</v>
      </c>
      <c r="C17" s="392"/>
      <c r="D17" s="147">
        <v>6</v>
      </c>
      <c r="E17" s="393"/>
      <c r="F17" s="8">
        <v>2</v>
      </c>
      <c r="G17" s="8">
        <v>0</v>
      </c>
      <c r="I17" s="392"/>
      <c r="J17" s="392"/>
    </row>
    <row r="18" spans="1:10" x14ac:dyDescent="0.2">
      <c r="A18" s="146">
        <v>13</v>
      </c>
      <c r="B18" s="134" t="s">
        <v>54</v>
      </c>
      <c r="C18" s="392"/>
      <c r="D18" s="147">
        <v>6</v>
      </c>
      <c r="E18" s="393"/>
      <c r="F18" s="8">
        <v>5</v>
      </c>
      <c r="G18" s="8">
        <v>5</v>
      </c>
      <c r="I18" s="392"/>
      <c r="J18" s="392"/>
    </row>
    <row r="19" spans="1:10" x14ac:dyDescent="0.2">
      <c r="A19" s="146">
        <v>14</v>
      </c>
      <c r="B19" s="134" t="s">
        <v>56</v>
      </c>
      <c r="C19" s="392"/>
      <c r="D19" s="147">
        <v>6</v>
      </c>
      <c r="E19" s="393"/>
      <c r="F19" s="8">
        <v>8</v>
      </c>
      <c r="G19" s="8">
        <v>7</v>
      </c>
      <c r="I19" s="392"/>
      <c r="J19" s="392"/>
    </row>
    <row r="20" spans="1:10" x14ac:dyDescent="0.2">
      <c r="A20" s="146">
        <v>15</v>
      </c>
      <c r="B20" s="149" t="s">
        <v>81</v>
      </c>
      <c r="C20" s="392"/>
      <c r="D20" s="147">
        <v>6</v>
      </c>
      <c r="E20" s="393"/>
      <c r="F20" s="8">
        <v>5</v>
      </c>
      <c r="G20" s="8">
        <v>4</v>
      </c>
      <c r="I20" s="392"/>
      <c r="J20" s="392"/>
    </row>
    <row r="21" spans="1:10" x14ac:dyDescent="0.2">
      <c r="A21" s="146">
        <v>16</v>
      </c>
      <c r="B21" s="134" t="s">
        <v>83</v>
      </c>
      <c r="C21" s="392"/>
      <c r="D21" s="147">
        <v>3</v>
      </c>
      <c r="E21" s="393"/>
      <c r="F21" s="8">
        <v>1</v>
      </c>
      <c r="G21" s="8">
        <v>3</v>
      </c>
      <c r="I21" s="392"/>
      <c r="J21" s="392"/>
    </row>
    <row r="22" spans="1:10" x14ac:dyDescent="0.2">
      <c r="A22" s="146">
        <v>17</v>
      </c>
      <c r="B22" s="134" t="s">
        <v>86</v>
      </c>
      <c r="C22" s="392"/>
      <c r="D22" s="147">
        <v>7</v>
      </c>
      <c r="E22" s="393"/>
      <c r="F22" s="8">
        <v>1</v>
      </c>
      <c r="G22" s="8">
        <v>0</v>
      </c>
      <c r="I22" s="392"/>
      <c r="J22" s="392"/>
    </row>
    <row r="23" spans="1:10" x14ac:dyDescent="0.2">
      <c r="A23" s="146">
        <v>18</v>
      </c>
      <c r="B23" s="134" t="s">
        <v>88</v>
      </c>
      <c r="C23" s="392"/>
      <c r="D23" s="147">
        <v>6</v>
      </c>
      <c r="E23" s="393"/>
      <c r="F23" s="8">
        <v>3</v>
      </c>
      <c r="G23" s="8">
        <v>2</v>
      </c>
      <c r="I23" s="392"/>
      <c r="J23" s="392"/>
    </row>
    <row r="24" spans="1:10" x14ac:dyDescent="0.2">
      <c r="A24" s="146">
        <v>19</v>
      </c>
      <c r="B24" s="134" t="s">
        <v>90</v>
      </c>
      <c r="C24" s="392"/>
      <c r="D24" s="147">
        <v>6</v>
      </c>
      <c r="E24" s="393"/>
      <c r="F24" s="8">
        <v>2</v>
      </c>
      <c r="G24" s="8">
        <v>3</v>
      </c>
      <c r="I24" s="392"/>
      <c r="J24" s="392"/>
    </row>
    <row r="25" spans="1:10" x14ac:dyDescent="0.2">
      <c r="A25" s="146">
        <v>20</v>
      </c>
      <c r="B25" s="134" t="s">
        <v>92</v>
      </c>
      <c r="C25" s="392"/>
      <c r="D25" s="147">
        <v>0</v>
      </c>
      <c r="E25" s="393"/>
      <c r="F25" s="8">
        <v>4</v>
      </c>
      <c r="G25" s="8">
        <v>5</v>
      </c>
      <c r="I25" s="392"/>
      <c r="J25" s="392"/>
    </row>
    <row r="26" spans="1:10" x14ac:dyDescent="0.2">
      <c r="A26" s="146">
        <v>21</v>
      </c>
      <c r="B26" s="134" t="s">
        <v>94</v>
      </c>
      <c r="C26" s="392"/>
      <c r="D26" s="147">
        <v>4</v>
      </c>
      <c r="E26" s="393"/>
      <c r="F26" s="8">
        <v>4</v>
      </c>
      <c r="G26" s="8">
        <v>5</v>
      </c>
      <c r="I26" s="392"/>
      <c r="J26" s="392"/>
    </row>
    <row r="27" spans="1:10" x14ac:dyDescent="0.2">
      <c r="A27" s="146">
        <v>22</v>
      </c>
      <c r="B27" s="134" t="s">
        <v>97</v>
      </c>
      <c r="C27" s="392"/>
      <c r="D27" s="147">
        <v>5</v>
      </c>
      <c r="E27" s="393"/>
      <c r="F27" s="8">
        <v>4</v>
      </c>
      <c r="G27" s="8">
        <v>6</v>
      </c>
      <c r="I27" s="392"/>
      <c r="J27" s="392"/>
    </row>
    <row r="28" spans="1:10" x14ac:dyDescent="0.2">
      <c r="A28" s="146">
        <v>23</v>
      </c>
      <c r="B28" s="134" t="s">
        <v>99</v>
      </c>
      <c r="C28" s="392"/>
      <c r="D28" s="147">
        <v>4</v>
      </c>
      <c r="E28" s="393"/>
      <c r="F28" s="8">
        <v>4</v>
      </c>
      <c r="G28" s="8">
        <v>3</v>
      </c>
      <c r="I28" s="392"/>
      <c r="J28" s="392"/>
    </row>
    <row r="29" spans="1:10" x14ac:dyDescent="0.2">
      <c r="A29" s="146">
        <v>24</v>
      </c>
      <c r="B29" s="134" t="s">
        <v>101</v>
      </c>
      <c r="C29" s="392"/>
      <c r="D29" s="147">
        <v>6</v>
      </c>
      <c r="E29" s="393"/>
      <c r="F29" s="8">
        <v>4</v>
      </c>
      <c r="G29" s="8">
        <v>4</v>
      </c>
      <c r="I29" s="392"/>
      <c r="J29" s="392"/>
    </row>
    <row r="30" spans="1:10" x14ac:dyDescent="0.2">
      <c r="A30" s="146">
        <v>25</v>
      </c>
      <c r="B30" s="134" t="s">
        <v>49</v>
      </c>
      <c r="C30" s="392"/>
      <c r="D30" s="147">
        <v>4</v>
      </c>
      <c r="E30" s="393"/>
      <c r="F30" s="8">
        <v>1</v>
      </c>
      <c r="G30" s="8">
        <v>3</v>
      </c>
      <c r="I30" s="392"/>
      <c r="J30" s="392"/>
    </row>
    <row r="31" spans="1:10" x14ac:dyDescent="0.2">
      <c r="A31" s="150">
        <v>26</v>
      </c>
      <c r="B31" s="134" t="s">
        <v>103</v>
      </c>
      <c r="C31" s="392"/>
      <c r="D31" s="147">
        <v>5</v>
      </c>
      <c r="E31" s="393"/>
      <c r="F31" s="8">
        <v>3</v>
      </c>
      <c r="G31" s="8">
        <v>3</v>
      </c>
      <c r="I31" s="392"/>
      <c r="J31" s="392"/>
    </row>
    <row r="32" spans="1:10" x14ac:dyDescent="0.2">
      <c r="A32" s="146">
        <v>27</v>
      </c>
      <c r="B32" s="151" t="s">
        <v>106</v>
      </c>
      <c r="C32" s="392"/>
      <c r="D32" s="147">
        <v>3</v>
      </c>
      <c r="E32" s="393"/>
      <c r="F32" s="8">
        <v>3</v>
      </c>
      <c r="G32" s="8">
        <v>5</v>
      </c>
      <c r="I32" s="392"/>
      <c r="J32" s="392"/>
    </row>
    <row r="33" spans="1:10" x14ac:dyDescent="0.2">
      <c r="A33" s="146">
        <v>28</v>
      </c>
      <c r="B33" s="151" t="s">
        <v>107</v>
      </c>
      <c r="C33" s="392"/>
      <c r="D33" s="147">
        <v>5</v>
      </c>
      <c r="E33" s="393"/>
      <c r="F33" s="8">
        <v>3</v>
      </c>
      <c r="G33" s="8">
        <v>3</v>
      </c>
      <c r="I33" s="392"/>
      <c r="J33" s="392"/>
    </row>
    <row r="34" spans="1:10" x14ac:dyDescent="0.2">
      <c r="A34" s="146">
        <v>29</v>
      </c>
      <c r="B34" s="153" t="s">
        <v>108</v>
      </c>
      <c r="C34" s="392"/>
      <c r="D34" s="147">
        <v>7</v>
      </c>
      <c r="E34" s="393"/>
      <c r="F34" s="8">
        <v>5</v>
      </c>
      <c r="G34" s="8">
        <v>5</v>
      </c>
      <c r="I34" s="392"/>
      <c r="J34" s="392"/>
    </row>
    <row r="35" spans="1:10" x14ac:dyDescent="0.2">
      <c r="A35" s="146">
        <v>30</v>
      </c>
      <c r="B35" s="153" t="s">
        <v>109</v>
      </c>
      <c r="C35" s="392"/>
      <c r="D35" s="147">
        <v>5</v>
      </c>
      <c r="E35" s="393"/>
      <c r="F35" s="8">
        <v>5</v>
      </c>
      <c r="G35" s="8">
        <v>8</v>
      </c>
      <c r="I35" s="392"/>
      <c r="J35" s="392"/>
    </row>
    <row r="36" spans="1:10" x14ac:dyDescent="0.2">
      <c r="A36" s="146">
        <v>31</v>
      </c>
      <c r="B36" s="152" t="s">
        <v>110</v>
      </c>
      <c r="C36" s="392"/>
      <c r="D36" s="147">
        <v>5</v>
      </c>
      <c r="E36" s="393"/>
      <c r="F36" s="8">
        <v>7</v>
      </c>
      <c r="G36" s="8">
        <v>3</v>
      </c>
      <c r="I36" s="392"/>
      <c r="J36" s="392"/>
    </row>
    <row r="37" spans="1:10" x14ac:dyDescent="0.2">
      <c r="A37" s="146">
        <v>32</v>
      </c>
      <c r="B37" s="145" t="s">
        <v>114</v>
      </c>
      <c r="C37" s="392"/>
      <c r="D37" s="147">
        <v>6</v>
      </c>
      <c r="E37" s="393"/>
      <c r="F37" s="8">
        <v>4</v>
      </c>
      <c r="G37" s="8">
        <v>2</v>
      </c>
      <c r="I37" s="392"/>
      <c r="J37" s="392"/>
    </row>
    <row r="38" spans="1:10" x14ac:dyDescent="0.2">
      <c r="A38" s="146">
        <v>33</v>
      </c>
      <c r="B38" s="145" t="s">
        <v>117</v>
      </c>
      <c r="C38" s="392"/>
      <c r="D38" s="147">
        <v>5</v>
      </c>
      <c r="E38" s="393"/>
      <c r="F38" s="8">
        <v>2</v>
      </c>
      <c r="G38" s="8">
        <v>2</v>
      </c>
      <c r="I38" s="392"/>
      <c r="J38" s="392"/>
    </row>
    <row r="39" spans="1:10" x14ac:dyDescent="0.2">
      <c r="A39" s="146">
        <v>34</v>
      </c>
      <c r="B39" s="145" t="s">
        <v>119</v>
      </c>
      <c r="C39" s="392"/>
      <c r="D39" s="147">
        <v>5</v>
      </c>
      <c r="E39" s="393"/>
      <c r="F39" s="8">
        <v>6</v>
      </c>
      <c r="G39" s="8">
        <v>5</v>
      </c>
      <c r="I39" s="392"/>
      <c r="J39" s="392"/>
    </row>
    <row r="40" spans="1:10" x14ac:dyDescent="0.2">
      <c r="A40" s="146">
        <v>35</v>
      </c>
      <c r="B40" s="145" t="s">
        <v>121</v>
      </c>
      <c r="C40" s="392"/>
      <c r="D40" s="147">
        <v>5</v>
      </c>
      <c r="E40" s="393"/>
      <c r="F40" s="8">
        <v>5</v>
      </c>
      <c r="G40" s="8">
        <v>4</v>
      </c>
      <c r="I40" s="392"/>
      <c r="J40" s="392"/>
    </row>
    <row r="41" spans="1:10" x14ac:dyDescent="0.2">
      <c r="A41" s="146">
        <v>36</v>
      </c>
      <c r="B41" s="145" t="s">
        <v>59</v>
      </c>
      <c r="C41" s="392"/>
      <c r="D41" s="147">
        <v>4</v>
      </c>
      <c r="E41" s="393"/>
      <c r="F41" s="8">
        <v>5</v>
      </c>
      <c r="G41" s="8">
        <v>6</v>
      </c>
      <c r="I41" s="392"/>
      <c r="J41" s="392"/>
    </row>
    <row r="42" spans="1:10" x14ac:dyDescent="0.2">
      <c r="A42" s="146">
        <v>37</v>
      </c>
      <c r="B42" s="145" t="s">
        <v>123</v>
      </c>
      <c r="C42" s="392"/>
      <c r="D42" s="147">
        <v>5</v>
      </c>
      <c r="E42" s="393"/>
      <c r="F42" s="8">
        <v>1</v>
      </c>
      <c r="G42" s="8">
        <v>2</v>
      </c>
      <c r="I42" s="392"/>
      <c r="J42" s="392"/>
    </row>
    <row r="43" spans="1:10" x14ac:dyDescent="0.2">
      <c r="A43" s="146">
        <v>38</v>
      </c>
      <c r="B43" s="145" t="s">
        <v>61</v>
      </c>
      <c r="C43" s="392"/>
      <c r="D43" s="147">
        <v>7</v>
      </c>
      <c r="E43" s="393"/>
      <c r="F43" s="8">
        <v>2</v>
      </c>
      <c r="G43" s="8">
        <v>4</v>
      </c>
      <c r="I43" s="392"/>
      <c r="J43" s="392"/>
    </row>
    <row r="44" spans="1:10" x14ac:dyDescent="0.2">
      <c r="A44" s="126">
        <v>39</v>
      </c>
      <c r="B44" s="152" t="s">
        <v>125</v>
      </c>
      <c r="C44" s="392"/>
      <c r="D44" s="147">
        <v>7</v>
      </c>
      <c r="E44" s="393"/>
      <c r="F44" s="8">
        <v>2</v>
      </c>
      <c r="G44" s="8">
        <v>7</v>
      </c>
      <c r="I44" s="392"/>
      <c r="J44" s="392"/>
    </row>
    <row r="45" spans="1:10" x14ac:dyDescent="0.2">
      <c r="A45" s="126">
        <v>40</v>
      </c>
      <c r="B45" s="152" t="s">
        <v>127</v>
      </c>
      <c r="C45" s="392"/>
      <c r="D45" s="147">
        <v>8</v>
      </c>
      <c r="E45" s="393"/>
      <c r="F45" s="8">
        <v>6</v>
      </c>
      <c r="G45" s="8">
        <v>9</v>
      </c>
      <c r="I45" s="392"/>
      <c r="J45" s="392"/>
    </row>
    <row r="46" spans="1:10" x14ac:dyDescent="0.2">
      <c r="A46" s="126">
        <v>41</v>
      </c>
      <c r="B46" s="152" t="s">
        <v>64</v>
      </c>
      <c r="C46" s="392"/>
      <c r="D46" s="147">
        <v>3</v>
      </c>
      <c r="E46" s="393"/>
      <c r="F46" s="8">
        <v>1</v>
      </c>
      <c r="G46" s="8" t="s">
        <v>760</v>
      </c>
      <c r="I46" s="392"/>
      <c r="J46" s="392"/>
    </row>
    <row r="47" spans="1:10" x14ac:dyDescent="0.2">
      <c r="A47" s="126">
        <v>42</v>
      </c>
      <c r="B47" s="152" t="s">
        <v>129</v>
      </c>
      <c r="C47" s="392"/>
      <c r="D47" s="147">
        <v>4</v>
      </c>
      <c r="E47" s="393"/>
      <c r="F47" s="8">
        <v>1</v>
      </c>
      <c r="G47" s="8">
        <v>2</v>
      </c>
      <c r="I47" s="392"/>
      <c r="J47" s="392"/>
    </row>
    <row r="48" spans="1:10" x14ac:dyDescent="0.2">
      <c r="A48" s="126">
        <v>43</v>
      </c>
      <c r="B48" s="152" t="s">
        <v>131</v>
      </c>
      <c r="C48" s="392"/>
      <c r="D48" s="147">
        <v>9</v>
      </c>
      <c r="E48" s="393"/>
      <c r="F48" s="8">
        <v>1</v>
      </c>
      <c r="G48" s="8">
        <v>1</v>
      </c>
      <c r="I48" s="392"/>
      <c r="J48" s="392"/>
    </row>
    <row r="49" spans="1:10" x14ac:dyDescent="0.2">
      <c r="A49" s="126">
        <v>44</v>
      </c>
      <c r="B49" s="152" t="s">
        <v>133</v>
      </c>
      <c r="C49" s="392"/>
      <c r="D49" s="147">
        <v>8</v>
      </c>
      <c r="E49" s="393"/>
      <c r="F49" s="8">
        <v>3</v>
      </c>
      <c r="G49" s="8">
        <v>4</v>
      </c>
      <c r="I49" s="392"/>
      <c r="J49" s="392"/>
    </row>
    <row r="50" spans="1:10" x14ac:dyDescent="0.2">
      <c r="A50" s="126">
        <v>45</v>
      </c>
      <c r="B50" s="152" t="s">
        <v>135</v>
      </c>
      <c r="C50" s="392"/>
      <c r="D50" s="147">
        <v>8</v>
      </c>
      <c r="E50" s="393"/>
      <c r="F50" s="8">
        <v>1</v>
      </c>
      <c r="G50" s="8">
        <v>1</v>
      </c>
      <c r="I50" s="392"/>
      <c r="J50" s="392"/>
    </row>
    <row r="51" spans="1:10" x14ac:dyDescent="0.2">
      <c r="A51" s="126">
        <v>46</v>
      </c>
      <c r="B51" s="152" t="s">
        <v>137</v>
      </c>
      <c r="C51" s="392"/>
      <c r="D51" s="147">
        <v>5</v>
      </c>
      <c r="E51" s="393"/>
      <c r="F51" s="8">
        <v>3</v>
      </c>
      <c r="G51" s="8">
        <v>5</v>
      </c>
      <c r="I51" s="392"/>
      <c r="J51" s="392"/>
    </row>
    <row r="52" spans="1:10" x14ac:dyDescent="0.2">
      <c r="A52" s="126">
        <v>47</v>
      </c>
      <c r="B52" s="152" t="s">
        <v>138</v>
      </c>
      <c r="C52" s="392"/>
      <c r="D52" s="147">
        <v>6</v>
      </c>
      <c r="E52" s="393"/>
      <c r="F52" s="8">
        <v>9</v>
      </c>
      <c r="G52" s="8">
        <v>9</v>
      </c>
      <c r="I52" s="392"/>
      <c r="J52" s="392"/>
    </row>
    <row r="53" spans="1:10" x14ac:dyDescent="0.2">
      <c r="A53" s="126">
        <v>48</v>
      </c>
      <c r="B53" s="152" t="s">
        <v>140</v>
      </c>
      <c r="C53" s="392"/>
      <c r="D53" s="147">
        <v>6</v>
      </c>
      <c r="E53" s="393"/>
      <c r="F53" s="8">
        <v>2</v>
      </c>
      <c r="G53" s="8">
        <v>2</v>
      </c>
      <c r="I53" s="392"/>
      <c r="J53" s="392"/>
    </row>
    <row r="54" spans="1:10" x14ac:dyDescent="0.2">
      <c r="A54" s="126">
        <v>49</v>
      </c>
      <c r="B54" s="152" t="s">
        <v>142</v>
      </c>
      <c r="C54" s="392"/>
      <c r="D54" s="147">
        <v>5</v>
      </c>
      <c r="E54" s="393"/>
      <c r="F54" s="8">
        <v>8</v>
      </c>
      <c r="G54" s="8">
        <v>8</v>
      </c>
      <c r="I54" s="392"/>
      <c r="J54" s="392"/>
    </row>
    <row r="55" spans="1:10" x14ac:dyDescent="0.2">
      <c r="A55" s="126">
        <v>50</v>
      </c>
      <c r="B55" s="152" t="s">
        <v>144</v>
      </c>
      <c r="C55" s="392"/>
      <c r="D55" s="147">
        <v>4</v>
      </c>
      <c r="E55" s="393"/>
      <c r="F55" s="8">
        <v>4</v>
      </c>
      <c r="G55" s="8">
        <v>6</v>
      </c>
      <c r="I55" s="392"/>
      <c r="J55" s="392"/>
    </row>
    <row r="56" spans="1:10" x14ac:dyDescent="0.2">
      <c r="D56" s="395">
        <v>42852</v>
      </c>
      <c r="E56" s="392"/>
      <c r="F56" s="639" t="s">
        <v>1343</v>
      </c>
      <c r="G56" s="639"/>
      <c r="I56" s="392"/>
      <c r="J56" s="392"/>
    </row>
    <row r="58" spans="1:10" x14ac:dyDescent="0.2">
      <c r="D58" s="572" t="s">
        <v>1506</v>
      </c>
    </row>
    <row r="59" spans="1:10" x14ac:dyDescent="0.2">
      <c r="D59" s="635" t="s">
        <v>1507</v>
      </c>
    </row>
    <row r="60" spans="1:10" x14ac:dyDescent="0.2">
      <c r="D60" s="635"/>
    </row>
    <row r="61" spans="1:10" x14ac:dyDescent="0.2">
      <c r="D61" s="635"/>
    </row>
    <row r="62" spans="1:10" x14ac:dyDescent="0.2">
      <c r="D62" s="635"/>
    </row>
  </sheetData>
  <mergeCells count="3">
    <mergeCell ref="F3:G3"/>
    <mergeCell ref="F56:G56"/>
    <mergeCell ref="D59:D6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62"/>
  <sheetViews>
    <sheetView workbookViewId="0"/>
  </sheetViews>
  <sheetFormatPr defaultRowHeight="15" x14ac:dyDescent="0.2"/>
  <cols>
    <col min="1" max="1" width="8.140625" style="10" customWidth="1"/>
    <col min="2" max="2" width="21.85546875" style="34" bestFit="1" customWidth="1"/>
    <col min="3" max="3" width="19.7109375" style="10" customWidth="1"/>
    <col min="4" max="4" width="27" style="9" customWidth="1"/>
    <col min="5" max="16384" width="9.140625" style="9"/>
  </cols>
  <sheetData>
    <row r="1" spans="1:6" ht="15" customHeight="1" x14ac:dyDescent="0.25">
      <c r="A1" s="325" t="s">
        <v>1505</v>
      </c>
      <c r="C1" s="9"/>
      <c r="D1" s="326"/>
      <c r="E1" s="326"/>
      <c r="F1" s="326"/>
    </row>
    <row r="2" spans="1:6" ht="16.5" customHeight="1" x14ac:dyDescent="0.25">
      <c r="D2" s="326"/>
    </row>
    <row r="3" spans="1:6" ht="15.75" x14ac:dyDescent="0.25">
      <c r="D3" s="190"/>
    </row>
    <row r="4" spans="1:6" ht="15.75" x14ac:dyDescent="0.25">
      <c r="D4" s="327" t="s">
        <v>1357</v>
      </c>
    </row>
    <row r="5" spans="1:6" s="184" customFormat="1" ht="15.75" x14ac:dyDescent="0.25">
      <c r="A5" s="183" t="s">
        <v>35</v>
      </c>
      <c r="B5" s="183" t="s">
        <v>36</v>
      </c>
      <c r="C5" s="183"/>
      <c r="D5" s="328" t="s">
        <v>1352</v>
      </c>
    </row>
    <row r="6" spans="1:6" x14ac:dyDescent="0.2">
      <c r="A6" s="182">
        <v>1</v>
      </c>
      <c r="B6" s="182" t="s">
        <v>39</v>
      </c>
      <c r="C6" s="182"/>
      <c r="D6" s="329">
        <v>4</v>
      </c>
    </row>
    <row r="7" spans="1:6" x14ac:dyDescent="0.2">
      <c r="A7" s="182">
        <v>2</v>
      </c>
      <c r="B7" s="182" t="s">
        <v>41</v>
      </c>
      <c r="C7" s="182"/>
      <c r="D7" s="329">
        <v>4</v>
      </c>
    </row>
    <row r="8" spans="1:6" x14ac:dyDescent="0.2">
      <c r="A8" s="182">
        <v>3</v>
      </c>
      <c r="B8" s="182" t="s">
        <v>42</v>
      </c>
      <c r="C8" s="182"/>
      <c r="D8" s="329">
        <v>2</v>
      </c>
    </row>
    <row r="9" spans="1:6" x14ac:dyDescent="0.2">
      <c r="A9" s="182">
        <v>4</v>
      </c>
      <c r="B9" s="182" t="s">
        <v>43</v>
      </c>
      <c r="C9" s="182"/>
      <c r="D9" s="329">
        <v>1</v>
      </c>
    </row>
    <row r="10" spans="1:6" x14ac:dyDescent="0.2">
      <c r="A10" s="182">
        <v>5</v>
      </c>
      <c r="B10" s="148" t="s">
        <v>69</v>
      </c>
      <c r="C10" s="148"/>
      <c r="D10" s="329">
        <v>4</v>
      </c>
    </row>
    <row r="11" spans="1:6" x14ac:dyDescent="0.2">
      <c r="A11" s="182">
        <v>6</v>
      </c>
      <c r="B11" s="148" t="s">
        <v>72</v>
      </c>
      <c r="C11" s="148"/>
      <c r="D11" s="329">
        <v>1</v>
      </c>
    </row>
    <row r="12" spans="1:6" x14ac:dyDescent="0.2">
      <c r="A12" s="182">
        <v>7</v>
      </c>
      <c r="B12" s="132" t="s">
        <v>46</v>
      </c>
      <c r="C12" s="132"/>
      <c r="D12" s="329">
        <v>4</v>
      </c>
    </row>
    <row r="13" spans="1:6" x14ac:dyDescent="0.2">
      <c r="A13" s="182">
        <v>8</v>
      </c>
      <c r="B13" s="132" t="s">
        <v>74</v>
      </c>
      <c r="C13" s="132"/>
      <c r="D13" s="329">
        <v>1</v>
      </c>
    </row>
    <row r="14" spans="1:6" x14ac:dyDescent="0.2">
      <c r="A14" s="182">
        <v>9</v>
      </c>
      <c r="B14" s="132" t="s">
        <v>76</v>
      </c>
      <c r="C14" s="132"/>
      <c r="D14" s="329">
        <v>1</v>
      </c>
    </row>
    <row r="15" spans="1:6" x14ac:dyDescent="0.2">
      <c r="A15" s="182">
        <v>10</v>
      </c>
      <c r="B15" s="148" t="s">
        <v>78</v>
      </c>
      <c r="C15" s="148"/>
      <c r="D15" s="329">
        <v>1</v>
      </c>
    </row>
    <row r="16" spans="1:6" x14ac:dyDescent="0.2">
      <c r="A16" s="182">
        <v>11</v>
      </c>
      <c r="B16" s="148" t="s">
        <v>79</v>
      </c>
      <c r="C16" s="148"/>
      <c r="D16" s="329">
        <v>1</v>
      </c>
    </row>
    <row r="17" spans="1:4" x14ac:dyDescent="0.2">
      <c r="A17" s="182">
        <v>12</v>
      </c>
      <c r="B17" s="133" t="s">
        <v>52</v>
      </c>
      <c r="C17" s="133"/>
      <c r="D17" s="329">
        <v>2</v>
      </c>
    </row>
    <row r="18" spans="1:4" x14ac:dyDescent="0.2">
      <c r="A18" s="182">
        <v>13</v>
      </c>
      <c r="B18" s="133" t="s">
        <v>54</v>
      </c>
      <c r="C18" s="133"/>
      <c r="D18" s="329">
        <v>1</v>
      </c>
    </row>
    <row r="19" spans="1:4" x14ac:dyDescent="0.2">
      <c r="A19" s="182">
        <v>14</v>
      </c>
      <c r="B19" s="134" t="s">
        <v>56</v>
      </c>
      <c r="C19" s="134"/>
      <c r="D19" s="329">
        <v>1</v>
      </c>
    </row>
    <row r="20" spans="1:4" x14ac:dyDescent="0.2">
      <c r="A20" s="182">
        <v>15</v>
      </c>
      <c r="B20" s="178" t="s">
        <v>81</v>
      </c>
      <c r="C20" s="178"/>
      <c r="D20" s="329">
        <v>1</v>
      </c>
    </row>
    <row r="21" spans="1:4" x14ac:dyDescent="0.2">
      <c r="A21" s="182">
        <v>16</v>
      </c>
      <c r="B21" s="134" t="s">
        <v>83</v>
      </c>
      <c r="C21" s="134"/>
      <c r="D21" s="329">
        <v>1</v>
      </c>
    </row>
    <row r="22" spans="1:4" x14ac:dyDescent="0.2">
      <c r="A22" s="182">
        <v>17</v>
      </c>
      <c r="B22" s="134" t="s">
        <v>86</v>
      </c>
      <c r="C22" s="134"/>
      <c r="D22" s="329">
        <v>2</v>
      </c>
    </row>
    <row r="23" spans="1:4" x14ac:dyDescent="0.2">
      <c r="A23" s="182">
        <v>18</v>
      </c>
      <c r="B23" s="133" t="s">
        <v>88</v>
      </c>
      <c r="C23" s="133"/>
      <c r="D23" s="329">
        <v>1</v>
      </c>
    </row>
    <row r="24" spans="1:4" x14ac:dyDescent="0.2">
      <c r="A24" s="182">
        <v>19</v>
      </c>
      <c r="B24" s="133" t="s">
        <v>90</v>
      </c>
      <c r="C24" s="133"/>
      <c r="D24" s="329">
        <v>3</v>
      </c>
    </row>
    <row r="25" spans="1:4" x14ac:dyDescent="0.2">
      <c r="A25" s="182">
        <v>20</v>
      </c>
      <c r="B25" s="133" t="s">
        <v>92</v>
      </c>
      <c r="C25" s="133"/>
      <c r="D25" s="329">
        <v>1</v>
      </c>
    </row>
    <row r="26" spans="1:4" x14ac:dyDescent="0.2">
      <c r="A26" s="182">
        <v>21</v>
      </c>
      <c r="B26" s="133" t="s">
        <v>94</v>
      </c>
      <c r="C26" s="133"/>
      <c r="D26" s="330">
        <v>3</v>
      </c>
    </row>
    <row r="27" spans="1:4" x14ac:dyDescent="0.2">
      <c r="A27" s="182">
        <v>22</v>
      </c>
      <c r="B27" s="133" t="s">
        <v>97</v>
      </c>
      <c r="C27" s="133"/>
      <c r="D27" s="330">
        <v>4</v>
      </c>
    </row>
    <row r="28" spans="1:4" x14ac:dyDescent="0.2">
      <c r="A28" s="182">
        <v>23</v>
      </c>
      <c r="B28" s="133" t="s">
        <v>99</v>
      </c>
      <c r="C28" s="133"/>
      <c r="D28" s="330">
        <v>1</v>
      </c>
    </row>
    <row r="29" spans="1:4" x14ac:dyDescent="0.2">
      <c r="A29" s="182">
        <v>24</v>
      </c>
      <c r="B29" s="133" t="s">
        <v>101</v>
      </c>
      <c r="C29" s="133"/>
      <c r="D29" s="330">
        <v>3</v>
      </c>
    </row>
    <row r="30" spans="1:4" x14ac:dyDescent="0.2">
      <c r="A30" s="182">
        <v>25</v>
      </c>
      <c r="B30" s="133" t="s">
        <v>49</v>
      </c>
      <c r="C30" s="133"/>
      <c r="D30" s="330">
        <v>1</v>
      </c>
    </row>
    <row r="31" spans="1:4" x14ac:dyDescent="0.2">
      <c r="A31" s="331">
        <v>26</v>
      </c>
      <c r="B31" s="180" t="s">
        <v>103</v>
      </c>
      <c r="C31" s="180"/>
      <c r="D31" s="330">
        <v>1</v>
      </c>
    </row>
    <row r="32" spans="1:4" x14ac:dyDescent="0.2">
      <c r="A32" s="182">
        <v>27</v>
      </c>
      <c r="B32" s="151" t="s">
        <v>106</v>
      </c>
      <c r="C32" s="151"/>
      <c r="D32" s="330">
        <v>1</v>
      </c>
    </row>
    <row r="33" spans="1:4" x14ac:dyDescent="0.2">
      <c r="A33" s="182">
        <v>28</v>
      </c>
      <c r="B33" s="151" t="s">
        <v>107</v>
      </c>
      <c r="C33" s="151"/>
      <c r="D33" s="330">
        <v>1</v>
      </c>
    </row>
    <row r="34" spans="1:4" x14ac:dyDescent="0.2">
      <c r="A34" s="182">
        <v>29</v>
      </c>
      <c r="B34" s="153" t="s">
        <v>108</v>
      </c>
      <c r="C34" s="153"/>
      <c r="D34" s="330">
        <v>2</v>
      </c>
    </row>
    <row r="35" spans="1:4" x14ac:dyDescent="0.2">
      <c r="A35" s="182">
        <v>30</v>
      </c>
      <c r="B35" s="153" t="s">
        <v>109</v>
      </c>
      <c r="C35" s="153"/>
      <c r="D35" s="330">
        <v>1</v>
      </c>
    </row>
    <row r="36" spans="1:4" x14ac:dyDescent="0.2">
      <c r="A36" s="182">
        <v>31</v>
      </c>
      <c r="B36" s="152" t="s">
        <v>110</v>
      </c>
      <c r="C36" s="152"/>
      <c r="D36" s="330">
        <v>1</v>
      </c>
    </row>
    <row r="37" spans="1:4" x14ac:dyDescent="0.2">
      <c r="A37" s="182">
        <v>32</v>
      </c>
      <c r="B37" s="182" t="s">
        <v>114</v>
      </c>
      <c r="C37" s="182"/>
      <c r="D37" s="330">
        <v>2</v>
      </c>
    </row>
    <row r="38" spans="1:4" x14ac:dyDescent="0.2">
      <c r="A38" s="182">
        <v>33</v>
      </c>
      <c r="B38" s="182" t="s">
        <v>117</v>
      </c>
      <c r="C38" s="182"/>
      <c r="D38" s="330">
        <v>1</v>
      </c>
    </row>
    <row r="39" spans="1:4" x14ac:dyDescent="0.2">
      <c r="A39" s="182">
        <v>34</v>
      </c>
      <c r="B39" s="182" t="s">
        <v>119</v>
      </c>
      <c r="C39" s="182"/>
      <c r="D39" s="330">
        <v>1</v>
      </c>
    </row>
    <row r="40" spans="1:4" x14ac:dyDescent="0.2">
      <c r="A40" s="182">
        <v>35</v>
      </c>
      <c r="B40" s="182" t="s">
        <v>121</v>
      </c>
      <c r="C40" s="182"/>
      <c r="D40" s="330">
        <v>1</v>
      </c>
    </row>
    <row r="41" spans="1:4" x14ac:dyDescent="0.2">
      <c r="A41" s="182">
        <v>36</v>
      </c>
      <c r="B41" s="182" t="s">
        <v>59</v>
      </c>
      <c r="C41" s="182"/>
      <c r="D41" s="330">
        <v>1</v>
      </c>
    </row>
    <row r="42" spans="1:4" x14ac:dyDescent="0.2">
      <c r="A42" s="182">
        <v>37</v>
      </c>
      <c r="B42" s="182" t="s">
        <v>123</v>
      </c>
      <c r="C42" s="182"/>
      <c r="D42" s="330">
        <v>1</v>
      </c>
    </row>
    <row r="43" spans="1:4" x14ac:dyDescent="0.2">
      <c r="A43" s="182">
        <v>38</v>
      </c>
      <c r="B43" s="182" t="s">
        <v>61</v>
      </c>
      <c r="C43" s="182"/>
      <c r="D43" s="330">
        <v>2</v>
      </c>
    </row>
    <row r="44" spans="1:4" x14ac:dyDescent="0.2">
      <c r="A44" s="34">
        <v>39</v>
      </c>
      <c r="B44" s="34" t="s">
        <v>125</v>
      </c>
      <c r="C44" s="34"/>
      <c r="D44" s="329">
        <v>2</v>
      </c>
    </row>
    <row r="45" spans="1:4" x14ac:dyDescent="0.2">
      <c r="A45" s="34">
        <v>40</v>
      </c>
      <c r="B45" s="34" t="s">
        <v>127</v>
      </c>
      <c r="C45" s="34"/>
      <c r="D45" s="329">
        <v>2</v>
      </c>
    </row>
    <row r="46" spans="1:4" x14ac:dyDescent="0.2">
      <c r="A46" s="34">
        <v>41</v>
      </c>
      <c r="B46" s="34" t="s">
        <v>64</v>
      </c>
      <c r="C46" s="34"/>
      <c r="D46" s="329">
        <v>4</v>
      </c>
    </row>
    <row r="47" spans="1:4" x14ac:dyDescent="0.2">
      <c r="A47" s="34">
        <v>42</v>
      </c>
      <c r="B47" s="34" t="s">
        <v>129</v>
      </c>
      <c r="C47" s="34"/>
      <c r="D47" s="329">
        <v>2</v>
      </c>
    </row>
    <row r="48" spans="1:4" x14ac:dyDescent="0.2">
      <c r="A48" s="34">
        <v>43</v>
      </c>
      <c r="B48" s="34" t="s">
        <v>131</v>
      </c>
      <c r="C48" s="34"/>
      <c r="D48" s="329">
        <v>4</v>
      </c>
    </row>
    <row r="49" spans="1:4" x14ac:dyDescent="0.2">
      <c r="A49" s="34">
        <v>44</v>
      </c>
      <c r="B49" s="34" t="s">
        <v>133</v>
      </c>
      <c r="C49" s="34"/>
      <c r="D49" s="329">
        <v>1</v>
      </c>
    </row>
    <row r="50" spans="1:4" x14ac:dyDescent="0.2">
      <c r="A50" s="34">
        <v>45</v>
      </c>
      <c r="B50" s="34" t="s">
        <v>135</v>
      </c>
      <c r="C50" s="34"/>
      <c r="D50" s="329">
        <v>1</v>
      </c>
    </row>
    <row r="51" spans="1:4" x14ac:dyDescent="0.2">
      <c r="A51" s="34">
        <v>46</v>
      </c>
      <c r="B51" s="34" t="s">
        <v>137</v>
      </c>
      <c r="C51" s="34"/>
      <c r="D51" s="329">
        <v>2</v>
      </c>
    </row>
    <row r="52" spans="1:4" x14ac:dyDescent="0.2">
      <c r="A52" s="34">
        <v>47</v>
      </c>
      <c r="B52" s="34" t="s">
        <v>138</v>
      </c>
      <c r="C52" s="34"/>
      <c r="D52" s="329">
        <v>1</v>
      </c>
    </row>
    <row r="53" spans="1:4" x14ac:dyDescent="0.2">
      <c r="A53" s="34">
        <v>48</v>
      </c>
      <c r="B53" s="34" t="s">
        <v>140</v>
      </c>
      <c r="C53" s="34"/>
      <c r="D53" s="329">
        <v>1</v>
      </c>
    </row>
    <row r="54" spans="1:4" x14ac:dyDescent="0.2">
      <c r="A54" s="34">
        <v>49</v>
      </c>
      <c r="B54" s="34" t="s">
        <v>142</v>
      </c>
      <c r="C54" s="34"/>
      <c r="D54" s="329">
        <v>1</v>
      </c>
    </row>
    <row r="55" spans="1:4" x14ac:dyDescent="0.2">
      <c r="A55" s="34">
        <v>50</v>
      </c>
      <c r="B55" s="34" t="s">
        <v>144</v>
      </c>
      <c r="C55" s="34"/>
      <c r="D55" s="329">
        <v>1</v>
      </c>
    </row>
    <row r="56" spans="1:4" x14ac:dyDescent="0.2">
      <c r="A56" s="34"/>
      <c r="C56" s="34"/>
      <c r="D56" s="329"/>
    </row>
    <row r="57" spans="1:4" x14ac:dyDescent="0.2">
      <c r="D57" s="333" t="s">
        <v>1352</v>
      </c>
    </row>
    <row r="59" spans="1:4" ht="30" x14ac:dyDescent="0.2">
      <c r="D59" s="332" t="s">
        <v>1353</v>
      </c>
    </row>
    <row r="60" spans="1:4" ht="45" x14ac:dyDescent="0.2">
      <c r="D60" s="332" t="s">
        <v>1354</v>
      </c>
    </row>
    <row r="61" spans="1:4" ht="45" x14ac:dyDescent="0.2">
      <c r="D61" s="332" t="s">
        <v>1355</v>
      </c>
    </row>
    <row r="62" spans="1:4" ht="30" x14ac:dyDescent="0.2">
      <c r="D62" s="332" t="s">
        <v>1356</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71"/>
  <sheetViews>
    <sheetView zoomScaleNormal="100" workbookViewId="0"/>
  </sheetViews>
  <sheetFormatPr defaultRowHeight="15" x14ac:dyDescent="0.2"/>
  <cols>
    <col min="1" max="1" width="9.140625" style="131"/>
    <col min="2" max="2" width="23" style="131" customWidth="1"/>
    <col min="3" max="3" width="25.5703125" style="193" customWidth="1"/>
    <col min="4" max="4" width="29.42578125" style="314" bestFit="1" customWidth="1"/>
    <col min="5" max="6" width="9.140625" style="314"/>
    <col min="7" max="7" width="9.140625" style="314" customWidth="1"/>
    <col min="8" max="10" width="9.140625" style="314"/>
    <col min="11" max="16384" width="9.140625" style="175"/>
  </cols>
  <sheetData>
    <row r="1" spans="1:10" s="7" customFormat="1" ht="15.75" x14ac:dyDescent="0.25">
      <c r="A1" s="351" t="s">
        <v>1489</v>
      </c>
      <c r="B1" s="569"/>
      <c r="C1" s="313"/>
      <c r="D1" s="312"/>
      <c r="E1" s="312"/>
      <c r="F1" s="312"/>
      <c r="G1" s="312"/>
      <c r="H1" s="312"/>
      <c r="I1" s="312"/>
      <c r="J1" s="312"/>
    </row>
    <row r="2" spans="1:10" s="7" customFormat="1" ht="15.75" x14ac:dyDescent="0.25">
      <c r="A2" s="569"/>
      <c r="B2" s="569"/>
      <c r="C2" s="313"/>
      <c r="D2" s="312"/>
      <c r="E2" s="312"/>
      <c r="F2" s="312"/>
      <c r="G2" s="312"/>
      <c r="H2" s="312"/>
      <c r="I2" s="312"/>
      <c r="J2" s="312"/>
    </row>
    <row r="3" spans="1:10" s="7" customFormat="1" ht="15.75" x14ac:dyDescent="0.25">
      <c r="A3" s="569"/>
      <c r="B3" s="569"/>
      <c r="C3" s="641" t="s">
        <v>1335</v>
      </c>
      <c r="D3" s="641"/>
      <c r="E3" s="312"/>
      <c r="F3" s="312"/>
      <c r="G3" s="312"/>
      <c r="H3" s="312"/>
      <c r="I3" s="312"/>
      <c r="J3" s="312"/>
    </row>
    <row r="4" spans="1:10" s="7" customFormat="1" ht="15.75" x14ac:dyDescent="0.25">
      <c r="A4" s="569"/>
      <c r="B4" s="569"/>
      <c r="C4" s="313" t="s">
        <v>1338</v>
      </c>
      <c r="D4" s="312"/>
      <c r="E4" s="312"/>
      <c r="F4" s="312"/>
      <c r="G4" s="312"/>
      <c r="H4" s="312"/>
      <c r="I4" s="312"/>
      <c r="J4" s="312"/>
    </row>
    <row r="5" spans="1:10" s="164" customFormat="1" ht="15.75" x14ac:dyDescent="0.25">
      <c r="A5" s="183" t="s">
        <v>35</v>
      </c>
      <c r="B5" s="183" t="s">
        <v>36</v>
      </c>
      <c r="C5" s="191" t="s">
        <v>1339</v>
      </c>
      <c r="D5" s="319" t="s">
        <v>1336</v>
      </c>
      <c r="E5" s="320"/>
      <c r="F5" s="320"/>
      <c r="G5" s="320"/>
      <c r="H5" s="320"/>
      <c r="I5" s="320"/>
      <c r="J5" s="320"/>
    </row>
    <row r="6" spans="1:10" x14ac:dyDescent="0.2">
      <c r="A6" s="481">
        <v>1</v>
      </c>
      <c r="B6" s="317" t="s">
        <v>39</v>
      </c>
      <c r="C6" s="193">
        <v>70</v>
      </c>
    </row>
    <row r="7" spans="1:10" x14ac:dyDescent="0.2">
      <c r="A7" s="481">
        <v>2</v>
      </c>
      <c r="B7" s="481" t="s">
        <v>41</v>
      </c>
      <c r="C7" s="193">
        <v>85</v>
      </c>
    </row>
    <row r="8" spans="1:10" x14ac:dyDescent="0.2">
      <c r="A8" s="481">
        <v>3</v>
      </c>
      <c r="B8" s="317" t="s">
        <v>42</v>
      </c>
      <c r="C8" s="193">
        <v>20</v>
      </c>
    </row>
    <row r="9" spans="1:10" x14ac:dyDescent="0.2">
      <c r="A9" s="481">
        <v>4</v>
      </c>
      <c r="B9" s="317" t="s">
        <v>43</v>
      </c>
      <c r="C9" s="193">
        <v>35</v>
      </c>
    </row>
    <row r="10" spans="1:10" x14ac:dyDescent="0.2">
      <c r="A10" s="481">
        <v>5</v>
      </c>
      <c r="B10" s="481" t="s">
        <v>69</v>
      </c>
      <c r="C10" s="193">
        <v>45</v>
      </c>
    </row>
    <row r="11" spans="1:10" x14ac:dyDescent="0.2">
      <c r="A11" s="481">
        <v>6</v>
      </c>
      <c r="B11" s="481" t="s">
        <v>72</v>
      </c>
      <c r="C11" s="193">
        <v>55</v>
      </c>
    </row>
    <row r="12" spans="1:10" x14ac:dyDescent="0.2">
      <c r="A12" s="481">
        <v>7</v>
      </c>
      <c r="B12" s="481" t="s">
        <v>46</v>
      </c>
      <c r="C12" s="193">
        <v>40</v>
      </c>
    </row>
    <row r="13" spans="1:10" x14ac:dyDescent="0.2">
      <c r="A13" s="481">
        <v>8</v>
      </c>
      <c r="B13" s="481" t="s">
        <v>74</v>
      </c>
      <c r="C13" s="193">
        <v>40</v>
      </c>
    </row>
    <row r="14" spans="1:10" x14ac:dyDescent="0.2">
      <c r="A14" s="481">
        <v>9</v>
      </c>
      <c r="B14" s="481" t="s">
        <v>76</v>
      </c>
      <c r="C14" s="193">
        <v>20</v>
      </c>
    </row>
    <row r="15" spans="1:10" x14ac:dyDescent="0.2">
      <c r="A15" s="481">
        <v>10</v>
      </c>
      <c r="B15" s="481" t="s">
        <v>78</v>
      </c>
      <c r="C15" s="193">
        <v>40</v>
      </c>
    </row>
    <row r="16" spans="1:10" x14ac:dyDescent="0.2">
      <c r="A16" s="481">
        <v>11</v>
      </c>
      <c r="B16" s="481" t="s">
        <v>79</v>
      </c>
      <c r="C16" s="193">
        <v>35</v>
      </c>
    </row>
    <row r="17" spans="1:12" x14ac:dyDescent="0.2">
      <c r="A17" s="481">
        <v>12</v>
      </c>
      <c r="B17" s="481" t="s">
        <v>52</v>
      </c>
      <c r="C17" s="193">
        <v>30</v>
      </c>
    </row>
    <row r="18" spans="1:12" x14ac:dyDescent="0.2">
      <c r="A18" s="481">
        <v>13</v>
      </c>
      <c r="B18" s="481" t="s">
        <v>54</v>
      </c>
      <c r="C18" s="193">
        <v>75</v>
      </c>
    </row>
    <row r="19" spans="1:12" x14ac:dyDescent="0.2">
      <c r="A19" s="481">
        <v>14</v>
      </c>
      <c r="B19" s="481" t="s">
        <v>56</v>
      </c>
      <c r="C19" s="193">
        <v>85</v>
      </c>
    </row>
    <row r="20" spans="1:12" ht="15.75" x14ac:dyDescent="0.25">
      <c r="A20" s="481">
        <v>15</v>
      </c>
      <c r="B20" s="481" t="s">
        <v>81</v>
      </c>
      <c r="C20" s="193">
        <v>95</v>
      </c>
      <c r="J20" s="315"/>
      <c r="K20" s="315"/>
      <c r="L20" s="315"/>
    </row>
    <row r="21" spans="1:12" x14ac:dyDescent="0.2">
      <c r="A21" s="481">
        <v>16</v>
      </c>
      <c r="B21" s="481" t="s">
        <v>83</v>
      </c>
      <c r="C21" s="193">
        <v>20</v>
      </c>
    </row>
    <row r="22" spans="1:12" x14ac:dyDescent="0.2">
      <c r="A22" s="481">
        <v>17</v>
      </c>
      <c r="B22" s="481" t="s">
        <v>86</v>
      </c>
      <c r="C22" s="193">
        <v>45</v>
      </c>
      <c r="D22" s="314" t="s">
        <v>1333</v>
      </c>
    </row>
    <row r="23" spans="1:12" x14ac:dyDescent="0.2">
      <c r="A23" s="481">
        <v>18</v>
      </c>
      <c r="B23" s="481" t="s">
        <v>88</v>
      </c>
      <c r="C23" s="193">
        <v>15</v>
      </c>
      <c r="D23" s="314" t="s">
        <v>1333</v>
      </c>
    </row>
    <row r="24" spans="1:12" x14ac:dyDescent="0.2">
      <c r="A24" s="481">
        <v>19</v>
      </c>
      <c r="B24" s="316" t="s">
        <v>90</v>
      </c>
      <c r="C24" s="193">
        <v>20</v>
      </c>
    </row>
    <row r="25" spans="1:12" x14ac:dyDescent="0.2">
      <c r="A25" s="481">
        <v>20</v>
      </c>
      <c r="B25" s="316" t="s">
        <v>92</v>
      </c>
      <c r="C25" s="193">
        <v>35</v>
      </c>
    </row>
    <row r="26" spans="1:12" x14ac:dyDescent="0.2">
      <c r="A26" s="481">
        <v>21</v>
      </c>
      <c r="B26" s="481" t="s">
        <v>94</v>
      </c>
      <c r="C26" s="193">
        <v>45</v>
      </c>
    </row>
    <row r="27" spans="1:12" x14ac:dyDescent="0.2">
      <c r="A27" s="481">
        <v>22</v>
      </c>
      <c r="B27" s="153" t="s">
        <v>97</v>
      </c>
      <c r="C27" s="193">
        <v>35</v>
      </c>
    </row>
    <row r="28" spans="1:12" x14ac:dyDescent="0.2">
      <c r="A28" s="481">
        <v>23</v>
      </c>
      <c r="B28" s="153" t="s">
        <v>99</v>
      </c>
      <c r="C28" s="193">
        <v>15</v>
      </c>
    </row>
    <row r="29" spans="1:12" x14ac:dyDescent="0.2">
      <c r="A29" s="481">
        <v>24</v>
      </c>
      <c r="B29" s="317" t="s">
        <v>101</v>
      </c>
      <c r="C29" s="193">
        <v>40</v>
      </c>
    </row>
    <row r="30" spans="1:12" x14ac:dyDescent="0.2">
      <c r="A30" s="481">
        <v>25</v>
      </c>
      <c r="B30" s="481" t="s">
        <v>49</v>
      </c>
      <c r="C30" s="193">
        <v>65</v>
      </c>
    </row>
    <row r="31" spans="1:12" x14ac:dyDescent="0.2">
      <c r="A31" s="481">
        <v>26</v>
      </c>
      <c r="B31" s="481" t="s">
        <v>103</v>
      </c>
      <c r="C31" s="193">
        <v>20</v>
      </c>
    </row>
    <row r="32" spans="1:12" x14ac:dyDescent="0.2">
      <c r="A32" s="481">
        <v>27</v>
      </c>
      <c r="B32" s="481" t="s">
        <v>106</v>
      </c>
      <c r="C32" s="193">
        <v>20</v>
      </c>
    </row>
    <row r="33" spans="1:3" x14ac:dyDescent="0.2">
      <c r="A33" s="481">
        <v>28</v>
      </c>
      <c r="B33" s="481" t="s">
        <v>107</v>
      </c>
      <c r="C33" s="193">
        <v>60</v>
      </c>
    </row>
    <row r="34" spans="1:3" x14ac:dyDescent="0.2">
      <c r="A34" s="481">
        <v>29</v>
      </c>
      <c r="B34" s="481" t="s">
        <v>108</v>
      </c>
      <c r="C34" s="193">
        <v>55</v>
      </c>
    </row>
    <row r="35" spans="1:3" x14ac:dyDescent="0.2">
      <c r="A35" s="481">
        <v>30</v>
      </c>
      <c r="B35" s="481" t="s">
        <v>109</v>
      </c>
      <c r="C35" s="193">
        <v>40</v>
      </c>
    </row>
    <row r="36" spans="1:3" x14ac:dyDescent="0.2">
      <c r="A36" s="481">
        <v>31</v>
      </c>
      <c r="B36" s="481" t="s">
        <v>110</v>
      </c>
      <c r="C36" s="193">
        <v>25</v>
      </c>
    </row>
    <row r="37" spans="1:3" x14ac:dyDescent="0.2">
      <c r="A37" s="481">
        <v>32</v>
      </c>
      <c r="B37" s="481" t="s">
        <v>114</v>
      </c>
      <c r="C37" s="193">
        <v>50</v>
      </c>
    </row>
    <row r="38" spans="1:3" x14ac:dyDescent="0.2">
      <c r="A38" s="481">
        <v>33</v>
      </c>
      <c r="B38" s="481" t="s">
        <v>117</v>
      </c>
      <c r="C38" s="193">
        <v>30</v>
      </c>
    </row>
    <row r="39" spans="1:3" x14ac:dyDescent="0.2">
      <c r="A39" s="481">
        <v>34</v>
      </c>
      <c r="B39" s="481" t="s">
        <v>119</v>
      </c>
      <c r="C39" s="193">
        <v>40</v>
      </c>
    </row>
    <row r="40" spans="1:3" x14ac:dyDescent="0.2">
      <c r="A40" s="481">
        <v>35</v>
      </c>
      <c r="B40" s="481" t="s">
        <v>121</v>
      </c>
      <c r="C40" s="193">
        <v>45</v>
      </c>
    </row>
    <row r="41" spans="1:3" x14ac:dyDescent="0.2">
      <c r="A41" s="481">
        <v>36</v>
      </c>
      <c r="B41" s="481" t="s">
        <v>59</v>
      </c>
      <c r="C41" s="193">
        <v>55</v>
      </c>
    </row>
    <row r="42" spans="1:3" x14ac:dyDescent="0.2">
      <c r="A42" s="481">
        <v>37</v>
      </c>
      <c r="B42" s="481" t="s">
        <v>123</v>
      </c>
      <c r="C42" s="193">
        <v>30</v>
      </c>
    </row>
    <row r="43" spans="1:3" x14ac:dyDescent="0.2">
      <c r="A43" s="481">
        <v>38</v>
      </c>
      <c r="B43" s="481" t="s">
        <v>61</v>
      </c>
      <c r="C43" s="193">
        <v>55</v>
      </c>
    </row>
    <row r="44" spans="1:3" x14ac:dyDescent="0.2">
      <c r="A44" s="481">
        <v>39</v>
      </c>
      <c r="B44" s="131" t="s">
        <v>125</v>
      </c>
      <c r="C44" s="193">
        <v>40</v>
      </c>
    </row>
    <row r="45" spans="1:3" x14ac:dyDescent="0.2">
      <c r="A45" s="481">
        <v>40</v>
      </c>
      <c r="B45" s="131" t="s">
        <v>127</v>
      </c>
      <c r="C45" s="193">
        <v>60</v>
      </c>
    </row>
    <row r="46" spans="1:3" x14ac:dyDescent="0.2">
      <c r="A46" s="481">
        <v>41</v>
      </c>
      <c r="B46" s="131" t="s">
        <v>64</v>
      </c>
      <c r="C46" s="193">
        <v>45</v>
      </c>
    </row>
    <row r="47" spans="1:3" x14ac:dyDescent="0.2">
      <c r="A47" s="481">
        <v>42</v>
      </c>
      <c r="B47" s="131" t="s">
        <v>129</v>
      </c>
      <c r="C47" s="193">
        <v>70</v>
      </c>
    </row>
    <row r="48" spans="1:3" x14ac:dyDescent="0.2">
      <c r="A48" s="481">
        <v>43</v>
      </c>
      <c r="B48" s="131" t="s">
        <v>131</v>
      </c>
      <c r="C48" s="193">
        <v>15</v>
      </c>
    </row>
    <row r="49" spans="1:3" x14ac:dyDescent="0.2">
      <c r="A49" s="481">
        <v>44</v>
      </c>
      <c r="B49" s="131" t="s">
        <v>133</v>
      </c>
      <c r="C49" s="193">
        <v>80</v>
      </c>
    </row>
    <row r="50" spans="1:3" x14ac:dyDescent="0.2">
      <c r="A50" s="481">
        <v>45</v>
      </c>
      <c r="B50" s="131" t="s">
        <v>135</v>
      </c>
      <c r="C50" s="193">
        <v>45</v>
      </c>
    </row>
    <row r="51" spans="1:3" x14ac:dyDescent="0.2">
      <c r="A51" s="481">
        <v>46</v>
      </c>
      <c r="B51" s="131" t="s">
        <v>137</v>
      </c>
      <c r="C51" s="193">
        <v>15</v>
      </c>
    </row>
    <row r="52" spans="1:3" x14ac:dyDescent="0.2">
      <c r="A52" s="481">
        <v>47</v>
      </c>
      <c r="B52" s="131" t="s">
        <v>138</v>
      </c>
      <c r="C52" s="193">
        <v>45</v>
      </c>
    </row>
    <row r="53" spans="1:3" x14ac:dyDescent="0.2">
      <c r="A53" s="481">
        <v>48</v>
      </c>
      <c r="B53" s="131" t="s">
        <v>140</v>
      </c>
      <c r="C53" s="193">
        <v>40</v>
      </c>
    </row>
    <row r="54" spans="1:3" x14ac:dyDescent="0.2">
      <c r="A54" s="481">
        <v>49</v>
      </c>
      <c r="B54" s="131" t="s">
        <v>142</v>
      </c>
      <c r="C54" s="193">
        <v>50</v>
      </c>
    </row>
    <row r="55" spans="1:3" x14ac:dyDescent="0.2">
      <c r="A55" s="481">
        <v>50</v>
      </c>
      <c r="B55" s="131" t="s">
        <v>144</v>
      </c>
      <c r="C55" s="193">
        <v>20</v>
      </c>
    </row>
    <row r="56" spans="1:3" x14ac:dyDescent="0.2">
      <c r="A56" s="481">
        <v>0</v>
      </c>
      <c r="B56" s="131" t="s">
        <v>1334</v>
      </c>
      <c r="C56" s="193">
        <v>70</v>
      </c>
    </row>
    <row r="57" spans="1:3" x14ac:dyDescent="0.2">
      <c r="A57" s="481"/>
    </row>
    <row r="58" spans="1:3" x14ac:dyDescent="0.2">
      <c r="C58" s="318">
        <v>42941</v>
      </c>
    </row>
    <row r="59" spans="1:3" x14ac:dyDescent="0.2">
      <c r="C59" s="318"/>
    </row>
    <row r="60" spans="1:3" ht="15" customHeight="1" x14ac:dyDescent="0.2">
      <c r="C60" s="640" t="s">
        <v>1337</v>
      </c>
    </row>
    <row r="61" spans="1:3" ht="14.25" customHeight="1" x14ac:dyDescent="0.2">
      <c r="C61" s="640"/>
    </row>
    <row r="62" spans="1:3" ht="14.25" customHeight="1" x14ac:dyDescent="0.2">
      <c r="C62" s="640"/>
    </row>
    <row r="63" spans="1:3" ht="14.25" customHeight="1" x14ac:dyDescent="0.2">
      <c r="C63" s="640"/>
    </row>
    <row r="64" spans="1:3" ht="14.25" customHeight="1" x14ac:dyDescent="0.2">
      <c r="C64" s="640"/>
    </row>
    <row r="65" spans="3:3" ht="14.25" customHeight="1" x14ac:dyDescent="0.2">
      <c r="C65" s="640"/>
    </row>
    <row r="66" spans="3:3" ht="14.25" customHeight="1" x14ac:dyDescent="0.2">
      <c r="C66" s="640"/>
    </row>
    <row r="67" spans="3:3" ht="14.25" customHeight="1" x14ac:dyDescent="0.2">
      <c r="C67" s="640"/>
    </row>
    <row r="68" spans="3:3" ht="14.25" customHeight="1" x14ac:dyDescent="0.2">
      <c r="C68" s="640"/>
    </row>
    <row r="69" spans="3:3" x14ac:dyDescent="0.2">
      <c r="C69" s="640"/>
    </row>
    <row r="70" spans="3:3" x14ac:dyDescent="0.2">
      <c r="C70" s="640"/>
    </row>
    <row r="71" spans="3:3" x14ac:dyDescent="0.2">
      <c r="C71" s="640"/>
    </row>
  </sheetData>
  <mergeCells count="2">
    <mergeCell ref="C60:C71"/>
    <mergeCell ref="C3:D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heetViews>
  <sheetFormatPr defaultRowHeight="15" x14ac:dyDescent="0.2"/>
  <cols>
    <col min="1" max="1" width="9.42578125" style="34" bestFit="1" customWidth="1"/>
    <col min="2" max="2" width="23.140625" style="34" customWidth="1"/>
    <col min="3" max="3" width="11.85546875" style="9" bestFit="1" customWidth="1"/>
    <col min="4" max="13" width="5.140625" style="322" bestFit="1" customWidth="1"/>
    <col min="14" max="14" width="10.28515625" style="322" bestFit="1" customWidth="1"/>
    <col min="15" max="16" width="7" style="322" bestFit="1" customWidth="1"/>
    <col min="17" max="17" width="8.28515625" style="322" bestFit="1" customWidth="1"/>
    <col min="18" max="18" width="11.42578125" style="322" bestFit="1" customWidth="1"/>
    <col min="19" max="19" width="10.5703125" style="322" bestFit="1" customWidth="1"/>
    <col min="20" max="16384" width="9.140625" style="9"/>
  </cols>
  <sheetData>
    <row r="1" spans="1:19" s="365" customFormat="1" ht="15.75" x14ac:dyDescent="0.25">
      <c r="A1" s="513" t="s">
        <v>1490</v>
      </c>
      <c r="B1" s="34"/>
      <c r="C1" s="9"/>
      <c r="D1" s="322"/>
      <c r="E1" s="322"/>
      <c r="F1" s="322"/>
      <c r="G1" s="322"/>
      <c r="H1" s="322"/>
      <c r="I1" s="322"/>
      <c r="J1" s="322"/>
      <c r="K1" s="322"/>
      <c r="L1" s="322"/>
      <c r="M1" s="322"/>
      <c r="N1" s="322"/>
      <c r="O1" s="500"/>
      <c r="P1" s="322"/>
      <c r="Q1" s="322"/>
      <c r="R1" s="324"/>
      <c r="S1" s="322"/>
    </row>
    <row r="2" spans="1:19" s="365" customFormat="1" ht="15.75" x14ac:dyDescent="0.25">
      <c r="A2" s="506" t="s">
        <v>1409</v>
      </c>
      <c r="B2" s="506"/>
      <c r="C2" s="497"/>
      <c r="D2" s="322"/>
      <c r="E2" s="322"/>
      <c r="F2" s="322"/>
      <c r="G2" s="322"/>
      <c r="H2" s="322"/>
      <c r="I2" s="322"/>
      <c r="J2" s="322"/>
      <c r="K2" s="322"/>
      <c r="L2" s="322"/>
      <c r="M2" s="322"/>
      <c r="N2" s="322"/>
      <c r="O2" s="500"/>
      <c r="P2" s="322"/>
      <c r="Q2" s="322"/>
      <c r="R2" s="322"/>
      <c r="S2" s="322"/>
    </row>
    <row r="3" spans="1:19" s="365" customFormat="1" ht="15.75" x14ac:dyDescent="0.25">
      <c r="A3" s="506" t="s">
        <v>1410</v>
      </c>
      <c r="B3" s="506"/>
      <c r="C3" s="496">
        <v>43011</v>
      </c>
      <c r="D3" s="322"/>
      <c r="E3" s="322"/>
      <c r="F3" s="322"/>
      <c r="G3" s="322"/>
      <c r="H3" s="322"/>
      <c r="I3" s="322"/>
      <c r="J3" s="322"/>
      <c r="K3" s="322"/>
      <c r="L3" s="322"/>
      <c r="M3" s="322"/>
      <c r="N3" s="322"/>
      <c r="O3" s="500"/>
      <c r="P3" s="322"/>
      <c r="Q3" s="322"/>
      <c r="R3" s="322"/>
      <c r="S3" s="322"/>
    </row>
    <row r="4" spans="1:19" s="365" customFormat="1" ht="15.75" x14ac:dyDescent="0.25">
      <c r="A4" s="34"/>
      <c r="B4" s="34"/>
      <c r="C4" s="9"/>
      <c r="D4" s="322"/>
      <c r="E4" s="322"/>
      <c r="F4" s="322"/>
      <c r="G4" s="322"/>
      <c r="H4" s="322"/>
      <c r="I4" s="322"/>
      <c r="J4" s="322"/>
      <c r="K4" s="322"/>
      <c r="L4" s="322"/>
      <c r="M4" s="322"/>
      <c r="N4" s="322"/>
      <c r="O4" s="500"/>
      <c r="P4" s="322"/>
      <c r="Q4" s="322"/>
      <c r="R4" s="322"/>
      <c r="S4" s="322"/>
    </row>
    <row r="5" spans="1:19" s="389" customFormat="1" ht="15.75" x14ac:dyDescent="0.25">
      <c r="A5" s="570" t="s">
        <v>35</v>
      </c>
      <c r="B5" s="570" t="s">
        <v>36</v>
      </c>
      <c r="C5" s="498"/>
      <c r="D5" s="498">
        <v>1</v>
      </c>
      <c r="E5" s="498">
        <v>2</v>
      </c>
      <c r="F5" s="498">
        <v>3</v>
      </c>
      <c r="G5" s="498">
        <v>4</v>
      </c>
      <c r="H5" s="498">
        <v>5</v>
      </c>
      <c r="I5" s="498">
        <v>6</v>
      </c>
      <c r="J5" s="498">
        <v>7</v>
      </c>
      <c r="K5" s="498">
        <v>8</v>
      </c>
      <c r="L5" s="498">
        <v>9</v>
      </c>
      <c r="M5" s="498">
        <v>10</v>
      </c>
      <c r="N5" s="498" t="s">
        <v>1344</v>
      </c>
      <c r="O5" s="499" t="s">
        <v>1403</v>
      </c>
      <c r="P5" s="498" t="s">
        <v>1404</v>
      </c>
      <c r="Q5" s="498" t="s">
        <v>1405</v>
      </c>
      <c r="R5" s="498" t="s">
        <v>1406</v>
      </c>
      <c r="S5" s="498" t="s">
        <v>1407</v>
      </c>
    </row>
    <row r="6" spans="1:19" s="365" customFormat="1" ht="15.75" x14ac:dyDescent="0.25">
      <c r="A6" s="34">
        <v>1</v>
      </c>
      <c r="B6" s="34" t="s">
        <v>39</v>
      </c>
      <c r="C6" s="9" t="s">
        <v>1411</v>
      </c>
      <c r="D6" s="344">
        <v>10</v>
      </c>
      <c r="E6" s="344">
        <v>10</v>
      </c>
      <c r="F6" s="344">
        <v>100</v>
      </c>
      <c r="G6" s="344">
        <v>100</v>
      </c>
      <c r="H6" s="344">
        <v>70</v>
      </c>
      <c r="I6" s="344">
        <v>10</v>
      </c>
      <c r="J6" s="344">
        <v>100</v>
      </c>
      <c r="K6" s="344">
        <v>0</v>
      </c>
      <c r="L6" s="344">
        <v>100</v>
      </c>
      <c r="M6" s="344">
        <v>100</v>
      </c>
      <c r="N6" s="500">
        <f t="shared" ref="N6:N37" si="0">AVERAGE(D6:M6)</f>
        <v>60</v>
      </c>
      <c r="O6" s="500">
        <f t="shared" ref="O6:O37" si="1">STDEV(D6:M6)</f>
        <v>46.188021535170066</v>
      </c>
      <c r="P6" s="500">
        <f t="shared" ref="P6:P37" si="2">MIN(D6:M6)</f>
        <v>0</v>
      </c>
      <c r="Q6" s="500">
        <f t="shared" ref="Q6:Q37" si="3">MAX(D6:M6)</f>
        <v>100</v>
      </c>
      <c r="R6" s="322">
        <f t="shared" ref="R6:R37" si="4">COUNT(D6:M6)</f>
        <v>10</v>
      </c>
      <c r="S6" s="501" t="s">
        <v>668</v>
      </c>
    </row>
    <row r="7" spans="1:19" s="365" customFormat="1" ht="15.75" x14ac:dyDescent="0.25">
      <c r="A7" s="34">
        <v>2</v>
      </c>
      <c r="B7" s="34" t="s">
        <v>41</v>
      </c>
      <c r="C7" s="9" t="s">
        <v>1412</v>
      </c>
      <c r="D7" s="344">
        <v>100</v>
      </c>
      <c r="E7" s="344">
        <v>75</v>
      </c>
      <c r="F7" s="344">
        <v>60</v>
      </c>
      <c r="G7" s="344">
        <v>10</v>
      </c>
      <c r="H7" s="344">
        <v>10</v>
      </c>
      <c r="I7" s="344">
        <v>10</v>
      </c>
      <c r="J7" s="344">
        <v>10</v>
      </c>
      <c r="K7" s="344">
        <v>100</v>
      </c>
      <c r="L7" s="344">
        <v>10</v>
      </c>
      <c r="M7" s="344">
        <v>10</v>
      </c>
      <c r="N7" s="500">
        <f t="shared" si="0"/>
        <v>39.5</v>
      </c>
      <c r="O7" s="500">
        <f t="shared" si="1"/>
        <v>39.752707804346834</v>
      </c>
      <c r="P7" s="500">
        <f t="shared" si="2"/>
        <v>10</v>
      </c>
      <c r="Q7" s="500">
        <f t="shared" si="3"/>
        <v>100</v>
      </c>
      <c r="R7" s="322">
        <f t="shared" si="4"/>
        <v>10</v>
      </c>
      <c r="S7" s="501" t="s">
        <v>668</v>
      </c>
    </row>
    <row r="8" spans="1:19" x14ac:dyDescent="0.2">
      <c r="A8" s="34">
        <v>3</v>
      </c>
      <c r="B8" s="34" t="s">
        <v>42</v>
      </c>
      <c r="C8" s="9" t="s">
        <v>1413</v>
      </c>
      <c r="D8" s="344">
        <v>10</v>
      </c>
      <c r="E8" s="344">
        <v>10</v>
      </c>
      <c r="F8" s="344">
        <v>100</v>
      </c>
      <c r="G8" s="344">
        <v>100</v>
      </c>
      <c r="H8" s="344">
        <v>100</v>
      </c>
      <c r="I8" s="344">
        <v>70</v>
      </c>
      <c r="J8" s="344">
        <v>80</v>
      </c>
      <c r="K8" s="344">
        <v>10</v>
      </c>
      <c r="L8" s="344">
        <v>100</v>
      </c>
      <c r="M8" s="344">
        <v>0</v>
      </c>
      <c r="N8" s="500">
        <f t="shared" si="0"/>
        <v>58</v>
      </c>
      <c r="O8" s="500">
        <f t="shared" si="1"/>
        <v>44.671641514002545</v>
      </c>
      <c r="P8" s="500">
        <f t="shared" si="2"/>
        <v>0</v>
      </c>
      <c r="Q8" s="500">
        <f t="shared" si="3"/>
        <v>100</v>
      </c>
      <c r="R8" s="322">
        <f t="shared" si="4"/>
        <v>10</v>
      </c>
      <c r="S8" s="501" t="s">
        <v>668</v>
      </c>
    </row>
    <row r="9" spans="1:19" x14ac:dyDescent="0.2">
      <c r="A9" s="34">
        <v>4</v>
      </c>
      <c r="B9" s="34" t="s">
        <v>43</v>
      </c>
      <c r="C9" s="9" t="s">
        <v>1414</v>
      </c>
      <c r="D9" s="344">
        <v>0</v>
      </c>
      <c r="E9" s="344">
        <v>0</v>
      </c>
      <c r="F9" s="344">
        <v>10</v>
      </c>
      <c r="G9" s="344">
        <v>10</v>
      </c>
      <c r="H9" s="344">
        <v>10</v>
      </c>
      <c r="I9" s="344">
        <v>100</v>
      </c>
      <c r="J9" s="344">
        <v>100</v>
      </c>
      <c r="K9" s="344">
        <v>10</v>
      </c>
      <c r="L9" s="344">
        <v>100</v>
      </c>
      <c r="M9" s="344">
        <v>100</v>
      </c>
      <c r="N9" s="500">
        <f t="shared" si="0"/>
        <v>44</v>
      </c>
      <c r="O9" s="500">
        <f t="shared" si="1"/>
        <v>48.350571638583318</v>
      </c>
      <c r="P9" s="500">
        <f t="shared" si="2"/>
        <v>0</v>
      </c>
      <c r="Q9" s="500">
        <f t="shared" si="3"/>
        <v>100</v>
      </c>
      <c r="R9" s="322">
        <f t="shared" si="4"/>
        <v>10</v>
      </c>
      <c r="S9" s="501" t="s">
        <v>226</v>
      </c>
    </row>
    <row r="10" spans="1:19" x14ac:dyDescent="0.2">
      <c r="A10" s="34">
        <v>5</v>
      </c>
      <c r="B10" s="34" t="s">
        <v>69</v>
      </c>
      <c r="C10" s="9" t="s">
        <v>1415</v>
      </c>
      <c r="D10" s="344">
        <v>80</v>
      </c>
      <c r="E10" s="344">
        <v>70</v>
      </c>
      <c r="F10" s="344">
        <v>90</v>
      </c>
      <c r="G10" s="344">
        <v>10</v>
      </c>
      <c r="H10" s="344">
        <v>100</v>
      </c>
      <c r="I10" s="344">
        <v>100</v>
      </c>
      <c r="J10" s="344">
        <v>10</v>
      </c>
      <c r="K10" s="344">
        <v>10</v>
      </c>
      <c r="L10" s="344">
        <v>0</v>
      </c>
      <c r="M10" s="344">
        <v>100</v>
      </c>
      <c r="N10" s="504">
        <f t="shared" si="0"/>
        <v>57</v>
      </c>
      <c r="O10" s="500">
        <f t="shared" si="1"/>
        <v>43.72896319628699</v>
      </c>
      <c r="P10" s="500">
        <f t="shared" si="2"/>
        <v>0</v>
      </c>
      <c r="Q10" s="500">
        <f t="shared" si="3"/>
        <v>100</v>
      </c>
      <c r="R10" s="322">
        <f t="shared" si="4"/>
        <v>10</v>
      </c>
      <c r="S10" s="501" t="s">
        <v>668</v>
      </c>
    </row>
    <row r="11" spans="1:19" x14ac:dyDescent="0.2">
      <c r="A11" s="34">
        <v>6</v>
      </c>
      <c r="B11" s="34" t="s">
        <v>72</v>
      </c>
      <c r="C11" s="9" t="s">
        <v>1416</v>
      </c>
      <c r="D11" s="344">
        <v>10</v>
      </c>
      <c r="E11" s="344">
        <v>50</v>
      </c>
      <c r="F11" s="344">
        <v>100</v>
      </c>
      <c r="G11" s="344">
        <v>0</v>
      </c>
      <c r="H11" s="344">
        <v>10</v>
      </c>
      <c r="I11" s="344">
        <v>10</v>
      </c>
      <c r="J11" s="344">
        <v>10</v>
      </c>
      <c r="K11" s="344">
        <v>90</v>
      </c>
      <c r="L11" s="344">
        <v>100</v>
      </c>
      <c r="M11" s="344">
        <v>100</v>
      </c>
      <c r="N11" s="504">
        <f t="shared" si="0"/>
        <v>48</v>
      </c>
      <c r="O11" s="500">
        <f t="shared" si="1"/>
        <v>44.671641514002545</v>
      </c>
      <c r="P11" s="500">
        <f t="shared" si="2"/>
        <v>0</v>
      </c>
      <c r="Q11" s="500">
        <f t="shared" si="3"/>
        <v>100</v>
      </c>
      <c r="R11" s="322">
        <f t="shared" si="4"/>
        <v>10</v>
      </c>
      <c r="S11" s="501" t="s">
        <v>226</v>
      </c>
    </row>
    <row r="12" spans="1:19" x14ac:dyDescent="0.2">
      <c r="A12" s="34">
        <v>7</v>
      </c>
      <c r="B12" s="34" t="s">
        <v>46</v>
      </c>
      <c r="C12" s="9" t="s">
        <v>1417</v>
      </c>
      <c r="D12" s="344">
        <v>100</v>
      </c>
      <c r="E12" s="344">
        <v>33</v>
      </c>
      <c r="F12" s="344">
        <v>10</v>
      </c>
      <c r="G12" s="344">
        <v>100</v>
      </c>
      <c r="H12" s="344">
        <v>100</v>
      </c>
      <c r="I12" s="344">
        <v>10</v>
      </c>
      <c r="J12" s="344"/>
      <c r="K12" s="344"/>
      <c r="L12" s="344"/>
      <c r="M12" s="344"/>
      <c r="N12" s="504">
        <f t="shared" si="0"/>
        <v>58.833333333333336</v>
      </c>
      <c r="O12" s="500">
        <f t="shared" si="1"/>
        <v>45.871196481742949</v>
      </c>
      <c r="P12" s="500">
        <f t="shared" si="2"/>
        <v>10</v>
      </c>
      <c r="Q12" s="500">
        <f t="shared" si="3"/>
        <v>100</v>
      </c>
      <c r="R12" s="322">
        <f t="shared" si="4"/>
        <v>6</v>
      </c>
      <c r="S12" s="501" t="s">
        <v>668</v>
      </c>
    </row>
    <row r="13" spans="1:19" x14ac:dyDescent="0.2">
      <c r="A13" s="34">
        <v>8</v>
      </c>
      <c r="B13" s="34" t="s">
        <v>74</v>
      </c>
      <c r="C13" s="9" t="s">
        <v>1418</v>
      </c>
      <c r="D13" s="344">
        <v>0</v>
      </c>
      <c r="E13" s="344">
        <v>0</v>
      </c>
      <c r="F13" s="344">
        <v>10</v>
      </c>
      <c r="G13" s="344">
        <v>80</v>
      </c>
      <c r="H13" s="344">
        <v>0</v>
      </c>
      <c r="I13" s="344">
        <v>0</v>
      </c>
      <c r="J13" s="344">
        <v>0</v>
      </c>
      <c r="K13" s="344">
        <v>0</v>
      </c>
      <c r="L13" s="344">
        <v>7</v>
      </c>
      <c r="M13" s="344">
        <v>8</v>
      </c>
      <c r="N13" s="504">
        <f t="shared" si="0"/>
        <v>10.5</v>
      </c>
      <c r="O13" s="500">
        <f t="shared" si="1"/>
        <v>24.744247367373649</v>
      </c>
      <c r="P13" s="500">
        <f t="shared" si="2"/>
        <v>0</v>
      </c>
      <c r="Q13" s="500">
        <f t="shared" si="3"/>
        <v>80</v>
      </c>
      <c r="R13" s="322">
        <f t="shared" si="4"/>
        <v>10</v>
      </c>
      <c r="S13" s="501" t="s">
        <v>226</v>
      </c>
    </row>
    <row r="14" spans="1:19" x14ac:dyDescent="0.2">
      <c r="A14" s="34">
        <v>9</v>
      </c>
      <c r="B14" s="34" t="s">
        <v>76</v>
      </c>
      <c r="C14" s="9" t="s">
        <v>1419</v>
      </c>
      <c r="D14" s="344">
        <v>7</v>
      </c>
      <c r="E14" s="344">
        <v>0</v>
      </c>
      <c r="F14" s="344">
        <v>10</v>
      </c>
      <c r="G14" s="344">
        <v>100</v>
      </c>
      <c r="H14" s="344">
        <v>100</v>
      </c>
      <c r="I14" s="344">
        <v>100</v>
      </c>
      <c r="J14" s="344">
        <v>100</v>
      </c>
      <c r="K14" s="344">
        <v>87</v>
      </c>
      <c r="L14" s="344">
        <v>100</v>
      </c>
      <c r="M14" s="344"/>
      <c r="N14" s="504">
        <f t="shared" si="0"/>
        <v>67.111111111111114</v>
      </c>
      <c r="O14" s="500">
        <f t="shared" si="1"/>
        <v>46.345022506317882</v>
      </c>
      <c r="P14" s="500">
        <f t="shared" si="2"/>
        <v>0</v>
      </c>
      <c r="Q14" s="500">
        <f t="shared" si="3"/>
        <v>100</v>
      </c>
      <c r="R14" s="322">
        <f t="shared" si="4"/>
        <v>9</v>
      </c>
      <c r="S14" s="501" t="s">
        <v>226</v>
      </c>
    </row>
    <row r="15" spans="1:19" x14ac:dyDescent="0.2">
      <c r="A15" s="34">
        <v>10</v>
      </c>
      <c r="B15" s="34" t="s">
        <v>78</v>
      </c>
      <c r="C15" s="9" t="s">
        <v>1420</v>
      </c>
      <c r="D15" s="344">
        <v>8</v>
      </c>
      <c r="E15" s="344">
        <v>0</v>
      </c>
      <c r="F15" s="344">
        <v>0</v>
      </c>
      <c r="G15" s="344">
        <v>100</v>
      </c>
      <c r="H15" s="344">
        <v>0</v>
      </c>
      <c r="I15" s="344">
        <v>10</v>
      </c>
      <c r="J15" s="344">
        <v>10</v>
      </c>
      <c r="K15" s="344">
        <v>100</v>
      </c>
      <c r="L15" s="344">
        <v>100</v>
      </c>
      <c r="M15" s="344">
        <v>0</v>
      </c>
      <c r="N15" s="504">
        <f t="shared" si="0"/>
        <v>32.799999999999997</v>
      </c>
      <c r="O15" s="500">
        <f t="shared" si="1"/>
        <v>46.554150071598222</v>
      </c>
      <c r="P15" s="500">
        <f t="shared" si="2"/>
        <v>0</v>
      </c>
      <c r="Q15" s="500">
        <f t="shared" si="3"/>
        <v>100</v>
      </c>
      <c r="R15" s="322">
        <f t="shared" si="4"/>
        <v>10</v>
      </c>
      <c r="S15" s="501" t="s">
        <v>668</v>
      </c>
    </row>
    <row r="16" spans="1:19" x14ac:dyDescent="0.2">
      <c r="A16" s="34">
        <v>11</v>
      </c>
      <c r="B16" s="34" t="s">
        <v>79</v>
      </c>
      <c r="C16" s="9" t="s">
        <v>1421</v>
      </c>
      <c r="D16" s="344">
        <v>100</v>
      </c>
      <c r="E16" s="344">
        <v>8</v>
      </c>
      <c r="F16" s="344">
        <v>66</v>
      </c>
      <c r="G16" s="344">
        <v>50</v>
      </c>
      <c r="H16" s="344">
        <v>90</v>
      </c>
      <c r="I16" s="344">
        <v>100</v>
      </c>
      <c r="J16" s="344">
        <v>100</v>
      </c>
      <c r="K16" s="344">
        <v>100</v>
      </c>
      <c r="L16" s="344">
        <v>10</v>
      </c>
      <c r="M16" s="344"/>
      <c r="N16" s="504">
        <f t="shared" si="0"/>
        <v>69.333333333333329</v>
      </c>
      <c r="O16" s="500">
        <f t="shared" si="1"/>
        <v>38.496753109840313</v>
      </c>
      <c r="P16" s="500">
        <f t="shared" si="2"/>
        <v>8</v>
      </c>
      <c r="Q16" s="500">
        <f t="shared" si="3"/>
        <v>100</v>
      </c>
      <c r="R16" s="322">
        <f t="shared" si="4"/>
        <v>9</v>
      </c>
      <c r="S16" s="501" t="s">
        <v>668</v>
      </c>
    </row>
    <row r="17" spans="1:19" x14ac:dyDescent="0.2">
      <c r="A17" s="34">
        <v>12</v>
      </c>
      <c r="B17" s="34" t="s">
        <v>52</v>
      </c>
      <c r="C17" s="9" t="s">
        <v>1422</v>
      </c>
      <c r="D17" s="344">
        <v>91</v>
      </c>
      <c r="E17" s="344">
        <v>100</v>
      </c>
      <c r="F17" s="344">
        <v>0</v>
      </c>
      <c r="G17" s="344">
        <v>50</v>
      </c>
      <c r="H17" s="344">
        <v>10</v>
      </c>
      <c r="I17" s="344">
        <v>100</v>
      </c>
      <c r="J17" s="344">
        <v>50</v>
      </c>
      <c r="K17" s="344">
        <v>10</v>
      </c>
      <c r="L17" s="344">
        <v>80</v>
      </c>
      <c r="M17" s="344">
        <v>10</v>
      </c>
      <c r="N17" s="504">
        <f t="shared" si="0"/>
        <v>50.1</v>
      </c>
      <c r="O17" s="500">
        <f t="shared" si="1"/>
        <v>40.662431473453886</v>
      </c>
      <c r="P17" s="500">
        <f t="shared" si="2"/>
        <v>0</v>
      </c>
      <c r="Q17" s="500">
        <f t="shared" si="3"/>
        <v>100</v>
      </c>
      <c r="R17" s="322">
        <f t="shared" si="4"/>
        <v>10</v>
      </c>
      <c r="S17" s="501" t="s">
        <v>226</v>
      </c>
    </row>
    <row r="18" spans="1:19" x14ac:dyDescent="0.2">
      <c r="A18" s="34">
        <v>13</v>
      </c>
      <c r="B18" s="34" t="s">
        <v>54</v>
      </c>
      <c r="C18" s="9" t="s">
        <v>1423</v>
      </c>
      <c r="D18" s="344">
        <v>100</v>
      </c>
      <c r="E18" s="344">
        <v>0</v>
      </c>
      <c r="F18" s="344">
        <v>100</v>
      </c>
      <c r="G18" s="344">
        <v>100</v>
      </c>
      <c r="H18" s="344">
        <v>10</v>
      </c>
      <c r="I18" s="344">
        <v>10</v>
      </c>
      <c r="J18" s="344">
        <v>60</v>
      </c>
      <c r="K18" s="344">
        <v>0</v>
      </c>
      <c r="L18" s="344">
        <v>93</v>
      </c>
      <c r="M18" s="344">
        <v>42</v>
      </c>
      <c r="N18" s="504">
        <f t="shared" si="0"/>
        <v>51.5</v>
      </c>
      <c r="O18" s="500">
        <f t="shared" si="1"/>
        <v>44.335212992734242</v>
      </c>
      <c r="P18" s="500">
        <f t="shared" si="2"/>
        <v>0</v>
      </c>
      <c r="Q18" s="500">
        <f t="shared" si="3"/>
        <v>100</v>
      </c>
      <c r="R18" s="322">
        <f t="shared" si="4"/>
        <v>10</v>
      </c>
      <c r="S18" s="501" t="s">
        <v>668</v>
      </c>
    </row>
    <row r="19" spans="1:19" x14ac:dyDescent="0.2">
      <c r="A19" s="34">
        <v>14</v>
      </c>
      <c r="B19" s="34" t="s">
        <v>56</v>
      </c>
      <c r="C19" s="9" t="s">
        <v>1424</v>
      </c>
      <c r="D19" s="344">
        <v>0</v>
      </c>
      <c r="E19" s="344">
        <v>56</v>
      </c>
      <c r="F19" s="344">
        <v>0</v>
      </c>
      <c r="G19" s="344">
        <v>0</v>
      </c>
      <c r="H19" s="344">
        <v>0</v>
      </c>
      <c r="I19" s="344">
        <v>10</v>
      </c>
      <c r="J19" s="344">
        <v>57</v>
      </c>
      <c r="K19" s="344">
        <v>100</v>
      </c>
      <c r="L19" s="344">
        <v>0</v>
      </c>
      <c r="M19" s="344">
        <v>100</v>
      </c>
      <c r="N19" s="504">
        <f t="shared" si="0"/>
        <v>32.299999999999997</v>
      </c>
      <c r="O19" s="500">
        <f t="shared" si="1"/>
        <v>42.23229412033718</v>
      </c>
      <c r="P19" s="500">
        <f t="shared" si="2"/>
        <v>0</v>
      </c>
      <c r="Q19" s="500">
        <f t="shared" si="3"/>
        <v>100</v>
      </c>
      <c r="R19" s="322">
        <f t="shared" si="4"/>
        <v>10</v>
      </c>
      <c r="S19" s="501" t="s">
        <v>226</v>
      </c>
    </row>
    <row r="20" spans="1:19" x14ac:dyDescent="0.2">
      <c r="A20" s="34">
        <v>15</v>
      </c>
      <c r="B20" s="34" t="s">
        <v>81</v>
      </c>
      <c r="C20" s="9" t="s">
        <v>1425</v>
      </c>
      <c r="D20" s="344">
        <v>10</v>
      </c>
      <c r="E20" s="344">
        <v>60</v>
      </c>
      <c r="F20" s="344">
        <v>100</v>
      </c>
      <c r="G20" s="344">
        <v>90</v>
      </c>
      <c r="H20" s="344">
        <v>10</v>
      </c>
      <c r="I20" s="344">
        <v>40</v>
      </c>
      <c r="J20" s="344">
        <v>8</v>
      </c>
      <c r="K20" s="344">
        <v>0</v>
      </c>
      <c r="L20" s="344">
        <v>10</v>
      </c>
      <c r="M20" s="344">
        <v>10</v>
      </c>
      <c r="N20" s="504">
        <f t="shared" si="0"/>
        <v>33.799999999999997</v>
      </c>
      <c r="O20" s="500">
        <f t="shared" si="1"/>
        <v>37.027917395752446</v>
      </c>
      <c r="P20" s="500">
        <f t="shared" si="2"/>
        <v>0</v>
      </c>
      <c r="Q20" s="500">
        <f t="shared" si="3"/>
        <v>100</v>
      </c>
      <c r="R20" s="322">
        <f t="shared" si="4"/>
        <v>10</v>
      </c>
      <c r="S20" s="501" t="s">
        <v>668</v>
      </c>
    </row>
    <row r="21" spans="1:19" x14ac:dyDescent="0.2">
      <c r="A21" s="34">
        <v>16</v>
      </c>
      <c r="B21" s="34" t="s">
        <v>83</v>
      </c>
      <c r="C21" s="9" t="s">
        <v>1426</v>
      </c>
      <c r="D21" s="344">
        <v>0</v>
      </c>
      <c r="E21" s="344">
        <v>0</v>
      </c>
      <c r="F21" s="344">
        <v>20</v>
      </c>
      <c r="G21" s="344">
        <v>8</v>
      </c>
      <c r="H21" s="344">
        <v>37</v>
      </c>
      <c r="I21" s="344">
        <v>0</v>
      </c>
      <c r="J21" s="344">
        <v>0</v>
      </c>
      <c r="K21" s="344">
        <v>0</v>
      </c>
      <c r="L21" s="344">
        <v>10</v>
      </c>
      <c r="M21" s="344">
        <v>0</v>
      </c>
      <c r="N21" s="504">
        <f>AVERAGE(D21:M21)</f>
        <v>7.5</v>
      </c>
      <c r="O21" s="500">
        <f>STDEV(D21:M21)</f>
        <v>12.340088240275179</v>
      </c>
      <c r="P21" s="500">
        <f>MIN(D21:M21)</f>
        <v>0</v>
      </c>
      <c r="Q21" s="500">
        <f>MAX(D21:M21)</f>
        <v>37</v>
      </c>
      <c r="R21" s="322">
        <f>COUNT(D21:M21)</f>
        <v>10</v>
      </c>
      <c r="S21" s="501" t="s">
        <v>226</v>
      </c>
    </row>
    <row r="22" spans="1:19" x14ac:dyDescent="0.2">
      <c r="A22" s="34">
        <v>17</v>
      </c>
      <c r="B22" s="34" t="s">
        <v>86</v>
      </c>
      <c r="C22" s="9" t="s">
        <v>1427</v>
      </c>
      <c r="D22" s="344">
        <v>50</v>
      </c>
      <c r="E22" s="344">
        <v>0</v>
      </c>
      <c r="F22" s="344">
        <v>60</v>
      </c>
      <c r="G22" s="344">
        <v>0</v>
      </c>
      <c r="H22" s="344">
        <v>0</v>
      </c>
      <c r="I22" s="344">
        <v>0</v>
      </c>
      <c r="J22" s="344">
        <v>12</v>
      </c>
      <c r="K22" s="344">
        <v>100</v>
      </c>
      <c r="L22" s="344"/>
      <c r="M22" s="344"/>
      <c r="N22" s="504">
        <f>AVERAGE(D22:M22)</f>
        <v>27.75</v>
      </c>
      <c r="O22" s="500">
        <f>STDEV(D22:M22)</f>
        <v>37.953919428696686</v>
      </c>
      <c r="P22" s="500">
        <f>MIN(D22:M22)</f>
        <v>0</v>
      </c>
      <c r="Q22" s="500">
        <f>MAX(D22:M22)</f>
        <v>100</v>
      </c>
      <c r="R22" s="322">
        <f>COUNT(D22:M22)</f>
        <v>8</v>
      </c>
      <c r="S22" s="501" t="s">
        <v>226</v>
      </c>
    </row>
    <row r="23" spans="1:19" x14ac:dyDescent="0.2">
      <c r="A23" s="34">
        <v>18</v>
      </c>
      <c r="B23" s="34" t="s">
        <v>88</v>
      </c>
      <c r="C23" s="9" t="s">
        <v>1428</v>
      </c>
      <c r="D23" s="344">
        <v>21</v>
      </c>
      <c r="E23" s="344">
        <v>31</v>
      </c>
      <c r="F23" s="344">
        <v>0</v>
      </c>
      <c r="G23" s="344">
        <v>0</v>
      </c>
      <c r="H23" s="344">
        <v>16</v>
      </c>
      <c r="I23" s="344">
        <v>25</v>
      </c>
      <c r="J23" s="344">
        <v>8</v>
      </c>
      <c r="K23" s="344">
        <v>0</v>
      </c>
      <c r="L23" s="344">
        <v>0</v>
      </c>
      <c r="M23" s="344">
        <v>10</v>
      </c>
      <c r="N23" s="504">
        <f t="shared" si="0"/>
        <v>11.1</v>
      </c>
      <c r="O23" s="500">
        <f t="shared" si="1"/>
        <v>11.618471882691326</v>
      </c>
      <c r="P23" s="500">
        <f t="shared" si="2"/>
        <v>0</v>
      </c>
      <c r="Q23" s="500">
        <f t="shared" si="3"/>
        <v>31</v>
      </c>
      <c r="R23" s="322">
        <f t="shared" si="4"/>
        <v>10</v>
      </c>
      <c r="S23" s="501" t="s">
        <v>226</v>
      </c>
    </row>
    <row r="24" spans="1:19" x14ac:dyDescent="0.2">
      <c r="A24" s="34">
        <v>19</v>
      </c>
      <c r="B24" s="34" t="s">
        <v>90</v>
      </c>
      <c r="C24" s="9" t="s">
        <v>1429</v>
      </c>
      <c r="D24" s="344">
        <v>0</v>
      </c>
      <c r="E24" s="344">
        <v>0</v>
      </c>
      <c r="F24" s="344">
        <v>0</v>
      </c>
      <c r="G24" s="344">
        <v>0</v>
      </c>
      <c r="H24" s="344">
        <v>0</v>
      </c>
      <c r="I24" s="344">
        <v>50</v>
      </c>
      <c r="J24" s="344">
        <v>10</v>
      </c>
      <c r="K24" s="344">
        <v>0</v>
      </c>
      <c r="L24" s="344">
        <v>0</v>
      </c>
      <c r="M24" s="344"/>
      <c r="N24" s="504">
        <f t="shared" si="0"/>
        <v>6.666666666666667</v>
      </c>
      <c r="O24" s="500">
        <f t="shared" si="1"/>
        <v>16.583123951777001</v>
      </c>
      <c r="P24" s="500">
        <f t="shared" si="2"/>
        <v>0</v>
      </c>
      <c r="Q24" s="500">
        <f t="shared" si="3"/>
        <v>50</v>
      </c>
      <c r="R24" s="322">
        <f t="shared" si="4"/>
        <v>9</v>
      </c>
      <c r="S24" s="501" t="s">
        <v>226</v>
      </c>
    </row>
    <row r="25" spans="1:19" x14ac:dyDescent="0.2">
      <c r="A25" s="34">
        <v>20</v>
      </c>
      <c r="B25" s="34" t="s">
        <v>92</v>
      </c>
      <c r="C25" s="9" t="s">
        <v>1430</v>
      </c>
      <c r="D25" s="344">
        <v>0</v>
      </c>
      <c r="E25" s="344">
        <v>0</v>
      </c>
      <c r="F25" s="344">
        <v>7</v>
      </c>
      <c r="G25" s="344">
        <v>0</v>
      </c>
      <c r="H25" s="344">
        <v>0</v>
      </c>
      <c r="I25" s="344">
        <v>0</v>
      </c>
      <c r="J25" s="344"/>
      <c r="K25" s="344"/>
      <c r="L25" s="344"/>
      <c r="M25" s="344"/>
      <c r="N25" s="504">
        <f t="shared" si="0"/>
        <v>1.1666666666666667</v>
      </c>
      <c r="O25" s="500">
        <f t="shared" si="1"/>
        <v>2.8577380332470415</v>
      </c>
      <c r="P25" s="500">
        <f t="shared" si="2"/>
        <v>0</v>
      </c>
      <c r="Q25" s="500">
        <f t="shared" si="3"/>
        <v>7</v>
      </c>
      <c r="R25" s="322">
        <f t="shared" si="4"/>
        <v>6</v>
      </c>
      <c r="S25" s="501" t="s">
        <v>226</v>
      </c>
    </row>
    <row r="26" spans="1:19" x14ac:dyDescent="0.2">
      <c r="A26" s="34">
        <v>21</v>
      </c>
      <c r="B26" s="34" t="s">
        <v>94</v>
      </c>
      <c r="C26" s="9" t="s">
        <v>1431</v>
      </c>
      <c r="D26" s="344">
        <v>85</v>
      </c>
      <c r="E26" s="344">
        <v>100</v>
      </c>
      <c r="F26" s="344">
        <v>85</v>
      </c>
      <c r="G26" s="344">
        <v>66</v>
      </c>
      <c r="H26" s="344">
        <v>10</v>
      </c>
      <c r="I26" s="344">
        <v>100</v>
      </c>
      <c r="J26" s="344">
        <v>50</v>
      </c>
      <c r="K26" s="344">
        <v>10</v>
      </c>
      <c r="L26" s="344"/>
      <c r="M26" s="344"/>
      <c r="N26" s="504">
        <f t="shared" si="0"/>
        <v>63.25</v>
      </c>
      <c r="O26" s="500">
        <f t="shared" si="1"/>
        <v>36.842328141108872</v>
      </c>
      <c r="P26" s="500">
        <f t="shared" si="2"/>
        <v>10</v>
      </c>
      <c r="Q26" s="500">
        <f t="shared" si="3"/>
        <v>100</v>
      </c>
      <c r="R26" s="322">
        <f t="shared" si="4"/>
        <v>8</v>
      </c>
      <c r="S26" s="501" t="s">
        <v>668</v>
      </c>
    </row>
    <row r="27" spans="1:19" x14ac:dyDescent="0.2">
      <c r="A27" s="34">
        <v>22</v>
      </c>
      <c r="B27" s="34" t="s">
        <v>97</v>
      </c>
      <c r="C27" s="9" t="s">
        <v>1432</v>
      </c>
      <c r="D27" s="344">
        <v>0</v>
      </c>
      <c r="E27" s="344">
        <v>0</v>
      </c>
      <c r="F27" s="344">
        <v>0</v>
      </c>
      <c r="G27" s="344">
        <v>50</v>
      </c>
      <c r="H27" s="344">
        <v>7</v>
      </c>
      <c r="I27" s="344">
        <v>0</v>
      </c>
      <c r="J27" s="344">
        <v>0</v>
      </c>
      <c r="K27" s="344">
        <v>0</v>
      </c>
      <c r="L27" s="344">
        <v>50</v>
      </c>
      <c r="M27" s="344">
        <v>20</v>
      </c>
      <c r="N27" s="504">
        <f t="shared" si="0"/>
        <v>12.7</v>
      </c>
      <c r="O27" s="500">
        <f t="shared" si="1"/>
        <v>20.645419185217175</v>
      </c>
      <c r="P27" s="500">
        <f t="shared" si="2"/>
        <v>0</v>
      </c>
      <c r="Q27" s="500">
        <f t="shared" si="3"/>
        <v>50</v>
      </c>
      <c r="R27" s="322">
        <f t="shared" si="4"/>
        <v>10</v>
      </c>
      <c r="S27" s="501" t="s">
        <v>226</v>
      </c>
    </row>
    <row r="28" spans="1:19" x14ac:dyDescent="0.2">
      <c r="A28" s="34">
        <v>23</v>
      </c>
      <c r="B28" s="34" t="s">
        <v>99</v>
      </c>
      <c r="C28" s="9" t="s">
        <v>1433</v>
      </c>
      <c r="D28" s="344">
        <v>0</v>
      </c>
      <c r="E28" s="344">
        <v>10</v>
      </c>
      <c r="F28" s="344">
        <v>0</v>
      </c>
      <c r="G28" s="344">
        <v>0</v>
      </c>
      <c r="H28" s="344">
        <v>0</v>
      </c>
      <c r="I28" s="344">
        <v>0</v>
      </c>
      <c r="J28" s="344">
        <v>0</v>
      </c>
      <c r="K28" s="344">
        <v>0</v>
      </c>
      <c r="L28" s="344">
        <v>0</v>
      </c>
      <c r="M28" s="344">
        <v>30</v>
      </c>
      <c r="N28" s="504">
        <f t="shared" si="0"/>
        <v>4</v>
      </c>
      <c r="O28" s="500">
        <f t="shared" si="1"/>
        <v>9.6609178307929593</v>
      </c>
      <c r="P28" s="500">
        <f t="shared" si="2"/>
        <v>0</v>
      </c>
      <c r="Q28" s="500">
        <f t="shared" si="3"/>
        <v>30</v>
      </c>
      <c r="R28" s="322">
        <f t="shared" si="4"/>
        <v>10</v>
      </c>
      <c r="S28" s="501" t="s">
        <v>226</v>
      </c>
    </row>
    <row r="29" spans="1:19" x14ac:dyDescent="0.2">
      <c r="A29" s="34">
        <v>24</v>
      </c>
      <c r="B29" s="34" t="s">
        <v>101</v>
      </c>
      <c r="C29" s="9" t="s">
        <v>1434</v>
      </c>
      <c r="D29" s="344">
        <v>60</v>
      </c>
      <c r="E29" s="344">
        <v>0</v>
      </c>
      <c r="F29" s="344">
        <v>0</v>
      </c>
      <c r="G29" s="344">
        <v>0</v>
      </c>
      <c r="H29" s="344">
        <v>0</v>
      </c>
      <c r="I29" s="344">
        <v>0</v>
      </c>
      <c r="J29" s="344">
        <v>0</v>
      </c>
      <c r="K29" s="344">
        <v>0</v>
      </c>
      <c r="L29" s="344">
        <v>0</v>
      </c>
      <c r="M29" s="344">
        <v>0</v>
      </c>
      <c r="N29" s="504">
        <f t="shared" si="0"/>
        <v>6</v>
      </c>
      <c r="O29" s="500">
        <f t="shared" si="1"/>
        <v>18.973665961010276</v>
      </c>
      <c r="P29" s="500">
        <f t="shared" si="2"/>
        <v>0</v>
      </c>
      <c r="Q29" s="500">
        <f t="shared" si="3"/>
        <v>60</v>
      </c>
      <c r="R29" s="322">
        <f t="shared" si="4"/>
        <v>10</v>
      </c>
      <c r="S29" s="501" t="s">
        <v>226</v>
      </c>
    </row>
    <row r="30" spans="1:19" x14ac:dyDescent="0.2">
      <c r="A30" s="34">
        <v>25</v>
      </c>
      <c r="B30" s="34" t="s">
        <v>49</v>
      </c>
      <c r="C30" s="9" t="s">
        <v>1435</v>
      </c>
      <c r="D30" s="344">
        <v>10</v>
      </c>
      <c r="E30" s="344">
        <v>100</v>
      </c>
      <c r="F30" s="344">
        <v>62</v>
      </c>
      <c r="G30" s="344">
        <v>10</v>
      </c>
      <c r="H30" s="344">
        <v>100</v>
      </c>
      <c r="I30" s="344">
        <v>0</v>
      </c>
      <c r="J30" s="344">
        <v>100</v>
      </c>
      <c r="K30" s="344">
        <v>0</v>
      </c>
      <c r="L30" s="344">
        <v>0</v>
      </c>
      <c r="M30" s="344">
        <v>100</v>
      </c>
      <c r="N30" s="504">
        <f t="shared" si="0"/>
        <v>48.2</v>
      </c>
      <c r="O30" s="500">
        <f t="shared" si="1"/>
        <v>48.087420392447747</v>
      </c>
      <c r="P30" s="500">
        <f t="shared" si="2"/>
        <v>0</v>
      </c>
      <c r="Q30" s="500">
        <f t="shared" si="3"/>
        <v>100</v>
      </c>
      <c r="R30" s="322">
        <f t="shared" si="4"/>
        <v>10</v>
      </c>
      <c r="S30" s="501" t="s">
        <v>668</v>
      </c>
    </row>
    <row r="31" spans="1:19" x14ac:dyDescent="0.2">
      <c r="A31" s="34">
        <v>26</v>
      </c>
      <c r="B31" s="34" t="s">
        <v>103</v>
      </c>
      <c r="C31" s="9" t="s">
        <v>1436</v>
      </c>
      <c r="D31" s="344">
        <v>0</v>
      </c>
      <c r="E31" s="344">
        <v>33</v>
      </c>
      <c r="F31" s="344">
        <v>100</v>
      </c>
      <c r="G31" s="344">
        <v>50</v>
      </c>
      <c r="H31" s="344">
        <v>20</v>
      </c>
      <c r="I31" s="344">
        <v>0</v>
      </c>
      <c r="J31" s="344">
        <v>0</v>
      </c>
      <c r="K31" s="344">
        <v>12</v>
      </c>
      <c r="L31" s="344">
        <v>100</v>
      </c>
      <c r="M31" s="344"/>
      <c r="N31" s="504">
        <f t="shared" si="0"/>
        <v>35</v>
      </c>
      <c r="O31" s="500">
        <f t="shared" si="1"/>
        <v>40.478389296018193</v>
      </c>
      <c r="P31" s="500">
        <f t="shared" si="2"/>
        <v>0</v>
      </c>
      <c r="Q31" s="500">
        <f t="shared" si="3"/>
        <v>100</v>
      </c>
      <c r="R31" s="322">
        <f t="shared" si="4"/>
        <v>9</v>
      </c>
      <c r="S31" s="501" t="s">
        <v>793</v>
      </c>
    </row>
    <row r="32" spans="1:19" x14ac:dyDescent="0.2">
      <c r="A32" s="34">
        <v>27</v>
      </c>
      <c r="B32" s="34" t="s">
        <v>106</v>
      </c>
      <c r="C32" s="9" t="s">
        <v>1437</v>
      </c>
      <c r="D32" s="344">
        <v>10</v>
      </c>
      <c r="E32" s="344">
        <v>100</v>
      </c>
      <c r="F32" s="344">
        <v>100</v>
      </c>
      <c r="G32" s="344">
        <v>30</v>
      </c>
      <c r="H32" s="344">
        <v>91</v>
      </c>
      <c r="I32" s="344">
        <v>0</v>
      </c>
      <c r="J32" s="344">
        <v>10</v>
      </c>
      <c r="K32" s="344">
        <v>100</v>
      </c>
      <c r="L32" s="344">
        <v>100</v>
      </c>
      <c r="M32" s="344">
        <v>100</v>
      </c>
      <c r="N32" s="504">
        <f t="shared" si="0"/>
        <v>64.099999999999994</v>
      </c>
      <c r="O32" s="500">
        <f t="shared" si="1"/>
        <v>45.083749227903006</v>
      </c>
      <c r="P32" s="500">
        <f t="shared" si="2"/>
        <v>0</v>
      </c>
      <c r="Q32" s="500">
        <f t="shared" si="3"/>
        <v>100</v>
      </c>
      <c r="R32" s="322">
        <f t="shared" si="4"/>
        <v>10</v>
      </c>
      <c r="S32" s="501" t="s">
        <v>668</v>
      </c>
    </row>
    <row r="33" spans="1:19" x14ac:dyDescent="0.2">
      <c r="A33" s="34">
        <v>28</v>
      </c>
      <c r="B33" s="34" t="s">
        <v>107</v>
      </c>
      <c r="C33" s="9" t="s">
        <v>1438</v>
      </c>
      <c r="D33" s="344">
        <v>100</v>
      </c>
      <c r="E33" s="344">
        <v>100</v>
      </c>
      <c r="F33" s="344">
        <v>100</v>
      </c>
      <c r="G33" s="344">
        <v>90</v>
      </c>
      <c r="H33" s="344">
        <v>40</v>
      </c>
      <c r="I33" s="344">
        <v>100</v>
      </c>
      <c r="J33" s="344">
        <v>10</v>
      </c>
      <c r="K33" s="344">
        <v>0</v>
      </c>
      <c r="L33" s="344"/>
      <c r="M33" s="344"/>
      <c r="N33" s="504">
        <f t="shared" si="0"/>
        <v>67.5</v>
      </c>
      <c r="O33" s="500">
        <f t="shared" si="1"/>
        <v>43.670846764665065</v>
      </c>
      <c r="P33" s="500">
        <f t="shared" si="2"/>
        <v>0</v>
      </c>
      <c r="Q33" s="500">
        <f t="shared" si="3"/>
        <v>100</v>
      </c>
      <c r="R33" s="322">
        <f t="shared" si="4"/>
        <v>8</v>
      </c>
      <c r="S33" s="501" t="s">
        <v>668</v>
      </c>
    </row>
    <row r="34" spans="1:19" x14ac:dyDescent="0.2">
      <c r="A34" s="34">
        <v>29</v>
      </c>
      <c r="B34" s="34" t="s">
        <v>108</v>
      </c>
      <c r="C34" s="9" t="s">
        <v>1439</v>
      </c>
      <c r="D34" s="344">
        <v>10</v>
      </c>
      <c r="E34" s="344">
        <v>10</v>
      </c>
      <c r="F34" s="344">
        <v>0</v>
      </c>
      <c r="G34" s="344">
        <v>16</v>
      </c>
      <c r="H34" s="344">
        <v>100</v>
      </c>
      <c r="I34" s="344">
        <v>100</v>
      </c>
      <c r="J34" s="344">
        <v>100</v>
      </c>
      <c r="K34" s="344">
        <v>25</v>
      </c>
      <c r="L34" s="344">
        <v>80</v>
      </c>
      <c r="M34" s="344">
        <v>100</v>
      </c>
      <c r="N34" s="504">
        <f t="shared" si="0"/>
        <v>54.1</v>
      </c>
      <c r="O34" s="500">
        <f t="shared" si="1"/>
        <v>44.985059248105429</v>
      </c>
      <c r="P34" s="500">
        <f t="shared" si="2"/>
        <v>0</v>
      </c>
      <c r="Q34" s="500">
        <f t="shared" si="3"/>
        <v>100</v>
      </c>
      <c r="R34" s="322">
        <f t="shared" si="4"/>
        <v>10</v>
      </c>
      <c r="S34" s="501" t="s">
        <v>668</v>
      </c>
    </row>
    <row r="35" spans="1:19" x14ac:dyDescent="0.2">
      <c r="A35" s="34">
        <v>30</v>
      </c>
      <c r="B35" s="34" t="s">
        <v>109</v>
      </c>
      <c r="C35" s="9" t="s">
        <v>1440</v>
      </c>
      <c r="D35" s="344">
        <v>100</v>
      </c>
      <c r="E35" s="344">
        <v>100</v>
      </c>
      <c r="F35" s="344">
        <v>37</v>
      </c>
      <c r="G35" s="344">
        <v>100</v>
      </c>
      <c r="H35" s="344">
        <v>75</v>
      </c>
      <c r="I35" s="344">
        <v>80</v>
      </c>
      <c r="J35" s="344">
        <v>100</v>
      </c>
      <c r="K35" s="344"/>
      <c r="L35" s="344"/>
      <c r="M35" s="344"/>
      <c r="N35" s="504">
        <f t="shared" si="0"/>
        <v>84.571428571428569</v>
      </c>
      <c r="O35" s="500">
        <f t="shared" si="1"/>
        <v>23.550351326870839</v>
      </c>
      <c r="P35" s="500">
        <f t="shared" si="2"/>
        <v>37</v>
      </c>
      <c r="Q35" s="500">
        <f t="shared" si="3"/>
        <v>100</v>
      </c>
      <c r="R35" s="322">
        <f t="shared" si="4"/>
        <v>7</v>
      </c>
      <c r="S35" s="501" t="s">
        <v>668</v>
      </c>
    </row>
    <row r="36" spans="1:19" x14ac:dyDescent="0.2">
      <c r="A36" s="34">
        <v>31</v>
      </c>
      <c r="B36" s="34" t="s">
        <v>110</v>
      </c>
      <c r="C36" s="9" t="s">
        <v>1441</v>
      </c>
      <c r="D36" s="344">
        <v>0</v>
      </c>
      <c r="E36" s="344">
        <v>0</v>
      </c>
      <c r="F36" s="344">
        <v>12</v>
      </c>
      <c r="G36" s="344">
        <v>12</v>
      </c>
      <c r="H36" s="344">
        <v>25</v>
      </c>
      <c r="I36" s="344">
        <v>0</v>
      </c>
      <c r="J36" s="344">
        <v>0</v>
      </c>
      <c r="K36" s="344">
        <v>0</v>
      </c>
      <c r="L36" s="344">
        <v>10</v>
      </c>
      <c r="M36" s="344"/>
      <c r="N36" s="504">
        <f t="shared" si="0"/>
        <v>6.5555555555555554</v>
      </c>
      <c r="O36" s="500">
        <f t="shared" si="1"/>
        <v>8.8474729599913307</v>
      </c>
      <c r="P36" s="500">
        <f t="shared" si="2"/>
        <v>0</v>
      </c>
      <c r="Q36" s="500">
        <f t="shared" si="3"/>
        <v>25</v>
      </c>
      <c r="R36" s="322">
        <f t="shared" si="4"/>
        <v>9</v>
      </c>
      <c r="S36" s="501" t="s">
        <v>226</v>
      </c>
    </row>
    <row r="37" spans="1:19" x14ac:dyDescent="0.2">
      <c r="A37" s="34">
        <v>32</v>
      </c>
      <c r="B37" s="34" t="s">
        <v>114</v>
      </c>
      <c r="C37" s="9" t="s">
        <v>1442</v>
      </c>
      <c r="D37" s="344">
        <v>10</v>
      </c>
      <c r="E37" s="344">
        <v>0</v>
      </c>
      <c r="F37" s="344"/>
      <c r="G37" s="344">
        <v>0</v>
      </c>
      <c r="H37" s="344">
        <v>0</v>
      </c>
      <c r="I37" s="344">
        <v>50</v>
      </c>
      <c r="J37" s="344">
        <v>66</v>
      </c>
      <c r="K37" s="344">
        <v>62</v>
      </c>
      <c r="L37" s="344">
        <v>37</v>
      </c>
      <c r="M37" s="344">
        <v>75</v>
      </c>
      <c r="N37" s="504">
        <f t="shared" si="0"/>
        <v>33.333333333333336</v>
      </c>
      <c r="O37" s="500">
        <f t="shared" si="1"/>
        <v>31.212978070027216</v>
      </c>
      <c r="P37" s="500">
        <f t="shared" si="2"/>
        <v>0</v>
      </c>
      <c r="Q37" s="500">
        <f t="shared" si="3"/>
        <v>75</v>
      </c>
      <c r="R37" s="322">
        <f t="shared" si="4"/>
        <v>9</v>
      </c>
      <c r="S37" s="501" t="s">
        <v>226</v>
      </c>
    </row>
    <row r="38" spans="1:19" x14ac:dyDescent="0.2">
      <c r="A38" s="34">
        <v>33</v>
      </c>
      <c r="B38" s="34" t="s">
        <v>117</v>
      </c>
      <c r="C38" s="9" t="s">
        <v>1443</v>
      </c>
      <c r="D38" s="344">
        <v>42</v>
      </c>
      <c r="E38" s="344">
        <v>90</v>
      </c>
      <c r="F38" s="344">
        <v>100</v>
      </c>
      <c r="G38" s="344">
        <v>100</v>
      </c>
      <c r="H38" s="344">
        <v>100</v>
      </c>
      <c r="I38" s="344">
        <v>40</v>
      </c>
      <c r="J38" s="344">
        <v>100</v>
      </c>
      <c r="K38" s="344">
        <v>75</v>
      </c>
      <c r="L38" s="344">
        <v>100</v>
      </c>
      <c r="M38" s="344">
        <v>10</v>
      </c>
      <c r="N38" s="504">
        <f t="shared" ref="N38:N56" si="5">AVERAGE(D38:M38)</f>
        <v>75.7</v>
      </c>
      <c r="O38" s="500">
        <f t="shared" ref="O38:O56" si="6">STDEV(D38:M38)</f>
        <v>33.139603699098956</v>
      </c>
      <c r="P38" s="500">
        <f t="shared" ref="P38:P56" si="7">MIN(D38:M38)</f>
        <v>10</v>
      </c>
      <c r="Q38" s="500">
        <f t="shared" ref="Q38:Q56" si="8">MAX(D38:M38)</f>
        <v>100</v>
      </c>
      <c r="R38" s="322">
        <f t="shared" ref="R38:R56" si="9">COUNT(D38:M38)</f>
        <v>10</v>
      </c>
      <c r="S38" s="501" t="s">
        <v>668</v>
      </c>
    </row>
    <row r="39" spans="1:19" x14ac:dyDescent="0.2">
      <c r="A39" s="34">
        <v>34</v>
      </c>
      <c r="B39" s="34" t="s">
        <v>119</v>
      </c>
      <c r="C39" s="9" t="s">
        <v>1444</v>
      </c>
      <c r="D39" s="344">
        <v>0</v>
      </c>
      <c r="E39" s="344">
        <v>60</v>
      </c>
      <c r="F39" s="344">
        <v>75</v>
      </c>
      <c r="G39" s="344">
        <v>10</v>
      </c>
      <c r="H39" s="344">
        <v>37</v>
      </c>
      <c r="I39" s="344">
        <v>10</v>
      </c>
      <c r="J39" s="344">
        <v>10</v>
      </c>
      <c r="K39" s="344">
        <v>60</v>
      </c>
      <c r="L39" s="344">
        <v>0</v>
      </c>
      <c r="M39" s="344">
        <v>0</v>
      </c>
      <c r="N39" s="504">
        <f t="shared" si="5"/>
        <v>26.2</v>
      </c>
      <c r="O39" s="500">
        <f t="shared" si="6"/>
        <v>29.11586051164096</v>
      </c>
      <c r="P39" s="500">
        <f t="shared" si="7"/>
        <v>0</v>
      </c>
      <c r="Q39" s="500">
        <f t="shared" si="8"/>
        <v>75</v>
      </c>
      <c r="R39" s="322">
        <f t="shared" si="9"/>
        <v>10</v>
      </c>
      <c r="S39" s="501" t="s">
        <v>226</v>
      </c>
    </row>
    <row r="40" spans="1:19" x14ac:dyDescent="0.2">
      <c r="A40" s="34">
        <v>35</v>
      </c>
      <c r="B40" s="34" t="s">
        <v>121</v>
      </c>
      <c r="C40" s="9" t="s">
        <v>1445</v>
      </c>
      <c r="D40" s="344">
        <v>100</v>
      </c>
      <c r="E40" s="344">
        <v>66</v>
      </c>
      <c r="F40" s="344">
        <v>37</v>
      </c>
      <c r="G40" s="344">
        <v>100</v>
      </c>
      <c r="H40" s="344">
        <v>100</v>
      </c>
      <c r="I40" s="344">
        <v>0</v>
      </c>
      <c r="J40" s="344">
        <v>0</v>
      </c>
      <c r="K40" s="344">
        <v>30</v>
      </c>
      <c r="L40" s="344">
        <v>0</v>
      </c>
      <c r="M40" s="344">
        <v>0</v>
      </c>
      <c r="N40" s="504">
        <f t="shared" si="5"/>
        <v>43.3</v>
      </c>
      <c r="O40" s="500">
        <f t="shared" si="6"/>
        <v>44.567177758226208</v>
      </c>
      <c r="P40" s="500">
        <f t="shared" si="7"/>
        <v>0</v>
      </c>
      <c r="Q40" s="500">
        <f t="shared" si="8"/>
        <v>100</v>
      </c>
      <c r="R40" s="322">
        <f t="shared" si="9"/>
        <v>10</v>
      </c>
      <c r="S40" s="501" t="s">
        <v>793</v>
      </c>
    </row>
    <row r="41" spans="1:19" x14ac:dyDescent="0.2">
      <c r="A41" s="34">
        <v>36</v>
      </c>
      <c r="B41" s="34" t="s">
        <v>59</v>
      </c>
      <c r="C41" s="9" t="s">
        <v>1446</v>
      </c>
      <c r="D41" s="344">
        <v>37</v>
      </c>
      <c r="E41" s="344">
        <v>0</v>
      </c>
      <c r="F41" s="344">
        <v>0</v>
      </c>
      <c r="G41" s="344">
        <v>10</v>
      </c>
      <c r="H41" s="344">
        <v>0</v>
      </c>
      <c r="I41" s="344"/>
      <c r="J41" s="344"/>
      <c r="K41" s="344"/>
      <c r="L41" s="344"/>
      <c r="M41" s="344"/>
      <c r="N41" s="504">
        <f t="shared" si="5"/>
        <v>9.4</v>
      </c>
      <c r="O41" s="500">
        <f t="shared" si="6"/>
        <v>16.024980499208105</v>
      </c>
      <c r="P41" s="500">
        <f t="shared" si="7"/>
        <v>0</v>
      </c>
      <c r="Q41" s="500">
        <f t="shared" si="8"/>
        <v>37</v>
      </c>
      <c r="R41" s="322">
        <f t="shared" si="9"/>
        <v>5</v>
      </c>
      <c r="S41" s="501" t="s">
        <v>226</v>
      </c>
    </row>
    <row r="42" spans="1:19" x14ac:dyDescent="0.2">
      <c r="A42" s="34">
        <v>37</v>
      </c>
      <c r="B42" s="34" t="s">
        <v>123</v>
      </c>
      <c r="C42" s="9" t="s">
        <v>1447</v>
      </c>
      <c r="D42" s="344">
        <v>8</v>
      </c>
      <c r="E42" s="344">
        <v>40</v>
      </c>
      <c r="F42" s="344">
        <v>0</v>
      </c>
      <c r="G42" s="344">
        <v>58</v>
      </c>
      <c r="H42" s="344">
        <v>30</v>
      </c>
      <c r="I42" s="344">
        <v>0</v>
      </c>
      <c r="J42" s="344">
        <v>0</v>
      </c>
      <c r="K42" s="344">
        <v>0</v>
      </c>
      <c r="L42" s="344">
        <v>12</v>
      </c>
      <c r="M42" s="344">
        <v>50</v>
      </c>
      <c r="N42" s="504">
        <f t="shared" si="5"/>
        <v>19.8</v>
      </c>
      <c r="O42" s="500">
        <f t="shared" si="6"/>
        <v>22.734213081706709</v>
      </c>
      <c r="P42" s="500">
        <f t="shared" si="7"/>
        <v>0</v>
      </c>
      <c r="Q42" s="500">
        <f t="shared" si="8"/>
        <v>58</v>
      </c>
      <c r="R42" s="322">
        <f t="shared" si="9"/>
        <v>10</v>
      </c>
      <c r="S42" s="501" t="s">
        <v>226</v>
      </c>
    </row>
    <row r="43" spans="1:19" x14ac:dyDescent="0.2">
      <c r="A43" s="34">
        <v>38</v>
      </c>
      <c r="B43" s="34" t="s">
        <v>61</v>
      </c>
      <c r="C43" s="9" t="s">
        <v>1448</v>
      </c>
      <c r="D43" s="344">
        <v>0</v>
      </c>
      <c r="E43" s="344">
        <v>0</v>
      </c>
      <c r="F43" s="344">
        <v>10</v>
      </c>
      <c r="G43" s="344">
        <v>14</v>
      </c>
      <c r="H43" s="344">
        <v>28</v>
      </c>
      <c r="I43" s="344">
        <v>14</v>
      </c>
      <c r="J43" s="344">
        <v>21</v>
      </c>
      <c r="K43" s="344">
        <v>80</v>
      </c>
      <c r="L43" s="344">
        <v>100</v>
      </c>
      <c r="M43" s="344">
        <v>10</v>
      </c>
      <c r="N43" s="504">
        <f t="shared" si="5"/>
        <v>27.7</v>
      </c>
      <c r="O43" s="500">
        <f t="shared" si="6"/>
        <v>34.228156051219976</v>
      </c>
      <c r="P43" s="500">
        <f t="shared" si="7"/>
        <v>0</v>
      </c>
      <c r="Q43" s="500">
        <f t="shared" si="8"/>
        <v>100</v>
      </c>
      <c r="R43" s="322">
        <f t="shared" si="9"/>
        <v>10</v>
      </c>
      <c r="S43" s="501" t="s">
        <v>226</v>
      </c>
    </row>
    <row r="44" spans="1:19" x14ac:dyDescent="0.2">
      <c r="A44" s="34">
        <v>39</v>
      </c>
      <c r="B44" s="34" t="s">
        <v>125</v>
      </c>
      <c r="C44" s="9" t="s">
        <v>1449</v>
      </c>
      <c r="D44" s="344">
        <v>100</v>
      </c>
      <c r="E44" s="344">
        <v>100</v>
      </c>
      <c r="F44" s="344">
        <v>21</v>
      </c>
      <c r="G44" s="344">
        <v>100</v>
      </c>
      <c r="H44" s="344">
        <v>100</v>
      </c>
      <c r="I44" s="344">
        <v>100</v>
      </c>
      <c r="J44" s="344">
        <v>50</v>
      </c>
      <c r="K44" s="344">
        <v>100</v>
      </c>
      <c r="L44" s="344">
        <v>60</v>
      </c>
      <c r="M44" s="344">
        <v>85</v>
      </c>
      <c r="N44" s="504">
        <f t="shared" si="5"/>
        <v>81.599999999999994</v>
      </c>
      <c r="O44" s="500">
        <f t="shared" si="6"/>
        <v>28.245746975823131</v>
      </c>
      <c r="P44" s="500">
        <f t="shared" si="7"/>
        <v>21</v>
      </c>
      <c r="Q44" s="500">
        <f t="shared" si="8"/>
        <v>100</v>
      </c>
      <c r="R44" s="322">
        <f t="shared" si="9"/>
        <v>10</v>
      </c>
      <c r="S44" s="501" t="s">
        <v>668</v>
      </c>
    </row>
    <row r="45" spans="1:19" x14ac:dyDescent="0.2">
      <c r="A45" s="34">
        <v>40</v>
      </c>
      <c r="B45" s="34" t="s">
        <v>127</v>
      </c>
      <c r="C45" s="9" t="s">
        <v>1450</v>
      </c>
      <c r="D45" s="344">
        <v>0</v>
      </c>
      <c r="E45" s="344">
        <v>0</v>
      </c>
      <c r="F45" s="344">
        <v>33</v>
      </c>
      <c r="G45" s="344">
        <v>0</v>
      </c>
      <c r="H45" s="344">
        <v>0</v>
      </c>
      <c r="I45" s="344">
        <v>0</v>
      </c>
      <c r="J45" s="344">
        <v>100</v>
      </c>
      <c r="K45" s="344">
        <v>0</v>
      </c>
      <c r="L45" s="344">
        <v>20</v>
      </c>
      <c r="M45" s="344">
        <v>16</v>
      </c>
      <c r="N45" s="504">
        <f t="shared" si="5"/>
        <v>16.899999999999999</v>
      </c>
      <c r="O45" s="500">
        <f t="shared" si="6"/>
        <v>31.426987694584341</v>
      </c>
      <c r="P45" s="500">
        <f t="shared" si="7"/>
        <v>0</v>
      </c>
      <c r="Q45" s="500">
        <f t="shared" si="8"/>
        <v>100</v>
      </c>
      <c r="R45" s="322">
        <f t="shared" si="9"/>
        <v>10</v>
      </c>
      <c r="S45" s="501" t="s">
        <v>226</v>
      </c>
    </row>
    <row r="46" spans="1:19" x14ac:dyDescent="0.2">
      <c r="A46" s="34">
        <v>41</v>
      </c>
      <c r="B46" s="34" t="s">
        <v>64</v>
      </c>
      <c r="C46" s="9" t="s">
        <v>1451</v>
      </c>
      <c r="D46" s="344">
        <v>50</v>
      </c>
      <c r="E46" s="344">
        <v>30</v>
      </c>
      <c r="F46" s="344">
        <v>90</v>
      </c>
      <c r="G46" s="344">
        <v>100</v>
      </c>
      <c r="H46" s="344">
        <v>66</v>
      </c>
      <c r="I46" s="344">
        <v>100</v>
      </c>
      <c r="J46" s="344">
        <v>12</v>
      </c>
      <c r="K46" s="344">
        <v>100</v>
      </c>
      <c r="L46" s="344">
        <v>70</v>
      </c>
      <c r="M46" s="344">
        <v>0</v>
      </c>
      <c r="N46" s="504">
        <f t="shared" si="5"/>
        <v>61.8</v>
      </c>
      <c r="O46" s="500">
        <f t="shared" si="6"/>
        <v>37.575997066685474</v>
      </c>
      <c r="P46" s="500">
        <f t="shared" si="7"/>
        <v>0</v>
      </c>
      <c r="Q46" s="500">
        <f t="shared" si="8"/>
        <v>100</v>
      </c>
      <c r="R46" s="322">
        <f t="shared" si="9"/>
        <v>10</v>
      </c>
      <c r="S46" s="501" t="s">
        <v>226</v>
      </c>
    </row>
    <row r="47" spans="1:19" x14ac:dyDescent="0.2">
      <c r="A47" s="34">
        <v>42</v>
      </c>
      <c r="B47" s="34" t="s">
        <v>129</v>
      </c>
      <c r="C47" s="9" t="s">
        <v>1452</v>
      </c>
      <c r="D47" s="344">
        <v>10</v>
      </c>
      <c r="E47" s="344">
        <v>0</v>
      </c>
      <c r="F47" s="344">
        <v>0</v>
      </c>
      <c r="G47" s="344">
        <v>0</v>
      </c>
      <c r="H47" s="344">
        <v>41</v>
      </c>
      <c r="I47" s="344">
        <v>0</v>
      </c>
      <c r="J47" s="344">
        <v>100</v>
      </c>
      <c r="K47" s="344">
        <v>0</v>
      </c>
      <c r="L47" s="344">
        <v>20</v>
      </c>
      <c r="M47" s="344">
        <v>16</v>
      </c>
      <c r="N47" s="504">
        <f t="shared" si="5"/>
        <v>18.7</v>
      </c>
      <c r="O47" s="500">
        <f t="shared" si="6"/>
        <v>31.517367346344848</v>
      </c>
      <c r="P47" s="500">
        <f t="shared" si="7"/>
        <v>0</v>
      </c>
      <c r="Q47" s="500">
        <f t="shared" si="8"/>
        <v>100</v>
      </c>
      <c r="R47" s="322">
        <f t="shared" si="9"/>
        <v>10</v>
      </c>
      <c r="S47" s="501" t="s">
        <v>668</v>
      </c>
    </row>
    <row r="48" spans="1:19" x14ac:dyDescent="0.2">
      <c r="A48" s="34">
        <v>43</v>
      </c>
      <c r="B48" s="34" t="s">
        <v>131</v>
      </c>
      <c r="C48" s="9" t="s">
        <v>1453</v>
      </c>
      <c r="D48" s="344">
        <v>121</v>
      </c>
      <c r="E48" s="344">
        <v>10</v>
      </c>
      <c r="F48" s="344">
        <v>87</v>
      </c>
      <c r="G48" s="344">
        <v>75</v>
      </c>
      <c r="H48" s="344">
        <v>66</v>
      </c>
      <c r="I48" s="344">
        <v>87</v>
      </c>
      <c r="J48" s="344">
        <v>80</v>
      </c>
      <c r="K48" s="344">
        <v>87</v>
      </c>
      <c r="L48" s="344">
        <v>10</v>
      </c>
      <c r="M48" s="344">
        <v>100</v>
      </c>
      <c r="N48" s="504">
        <f t="shared" si="5"/>
        <v>72.3</v>
      </c>
      <c r="O48" s="500">
        <f t="shared" si="6"/>
        <v>35.987806576981349</v>
      </c>
      <c r="P48" s="500">
        <f t="shared" si="7"/>
        <v>10</v>
      </c>
      <c r="Q48" s="500">
        <f t="shared" si="8"/>
        <v>121</v>
      </c>
      <c r="R48" s="322">
        <f t="shared" si="9"/>
        <v>10</v>
      </c>
      <c r="S48" s="501" t="s">
        <v>668</v>
      </c>
    </row>
    <row r="49" spans="1:19" x14ac:dyDescent="0.2">
      <c r="A49" s="34">
        <v>44</v>
      </c>
      <c r="B49" s="34" t="s">
        <v>133</v>
      </c>
      <c r="C49" s="9" t="s">
        <v>1454</v>
      </c>
      <c r="D49" s="344">
        <v>50</v>
      </c>
      <c r="E49" s="344">
        <v>0</v>
      </c>
      <c r="F49" s="344">
        <v>6</v>
      </c>
      <c r="G49" s="344">
        <v>0</v>
      </c>
      <c r="H49" s="344">
        <v>0</v>
      </c>
      <c r="I49" s="344">
        <v>0</v>
      </c>
      <c r="J49" s="344">
        <v>0</v>
      </c>
      <c r="K49" s="344">
        <v>100</v>
      </c>
      <c r="L49" s="344">
        <v>25</v>
      </c>
      <c r="M49" s="344">
        <v>100</v>
      </c>
      <c r="N49" s="504">
        <f t="shared" si="5"/>
        <v>28.1</v>
      </c>
      <c r="O49" s="500">
        <f t="shared" si="6"/>
        <v>41.183734653379844</v>
      </c>
      <c r="P49" s="500">
        <f t="shared" si="7"/>
        <v>0</v>
      </c>
      <c r="Q49" s="500">
        <f t="shared" si="8"/>
        <v>100</v>
      </c>
      <c r="R49" s="322">
        <f t="shared" si="9"/>
        <v>10</v>
      </c>
      <c r="S49" s="501" t="s">
        <v>226</v>
      </c>
    </row>
    <row r="50" spans="1:19" x14ac:dyDescent="0.2">
      <c r="A50" s="34">
        <v>45</v>
      </c>
      <c r="B50" s="34" t="s">
        <v>135</v>
      </c>
      <c r="C50" s="9" t="s">
        <v>1455</v>
      </c>
      <c r="D50" s="344">
        <v>100</v>
      </c>
      <c r="E50" s="344">
        <v>100</v>
      </c>
      <c r="F50" s="344">
        <v>100</v>
      </c>
      <c r="G50" s="344">
        <v>100</v>
      </c>
      <c r="H50" s="344">
        <v>0</v>
      </c>
      <c r="I50" s="344">
        <v>0</v>
      </c>
      <c r="J50" s="344"/>
      <c r="K50" s="344"/>
      <c r="L50" s="344"/>
      <c r="M50" s="344"/>
      <c r="N50" s="504">
        <f t="shared" si="5"/>
        <v>66.666666666666671</v>
      </c>
      <c r="O50" s="500">
        <f t="shared" si="6"/>
        <v>51.639777949432222</v>
      </c>
      <c r="P50" s="500">
        <f t="shared" si="7"/>
        <v>0</v>
      </c>
      <c r="Q50" s="500">
        <f t="shared" si="8"/>
        <v>100</v>
      </c>
      <c r="R50" s="322">
        <f t="shared" si="9"/>
        <v>6</v>
      </c>
      <c r="S50" s="501" t="s">
        <v>668</v>
      </c>
    </row>
    <row r="51" spans="1:19" x14ac:dyDescent="0.2">
      <c r="A51" s="34">
        <v>46</v>
      </c>
      <c r="B51" s="34" t="s">
        <v>137</v>
      </c>
      <c r="C51" s="9" t="s">
        <v>1456</v>
      </c>
      <c r="D51" s="344">
        <v>100</v>
      </c>
      <c r="E51" s="344">
        <v>100</v>
      </c>
      <c r="F51" s="344">
        <v>100</v>
      </c>
      <c r="G51" s="344">
        <v>100</v>
      </c>
      <c r="H51" s="344">
        <v>66</v>
      </c>
      <c r="I51" s="344">
        <v>100</v>
      </c>
      <c r="J51" s="344">
        <v>100</v>
      </c>
      <c r="K51" s="344">
        <v>16</v>
      </c>
      <c r="L51" s="344">
        <v>10</v>
      </c>
      <c r="M51" s="344">
        <v>16</v>
      </c>
      <c r="N51" s="504">
        <f t="shared" si="5"/>
        <v>70.8</v>
      </c>
      <c r="O51" s="500">
        <f t="shared" si="6"/>
        <v>40.60870185892017</v>
      </c>
      <c r="P51" s="500">
        <f t="shared" si="7"/>
        <v>10</v>
      </c>
      <c r="Q51" s="500">
        <f t="shared" si="8"/>
        <v>100</v>
      </c>
      <c r="R51" s="322">
        <f t="shared" si="9"/>
        <v>10</v>
      </c>
      <c r="S51" s="501" t="s">
        <v>668</v>
      </c>
    </row>
    <row r="52" spans="1:19" x14ac:dyDescent="0.2">
      <c r="A52" s="34">
        <v>47</v>
      </c>
      <c r="B52" s="34" t="s">
        <v>138</v>
      </c>
      <c r="C52" s="9" t="s">
        <v>1457</v>
      </c>
      <c r="D52" s="344">
        <v>100</v>
      </c>
      <c r="E52" s="344">
        <v>100</v>
      </c>
      <c r="F52" s="344">
        <v>10</v>
      </c>
      <c r="G52" s="344">
        <v>100</v>
      </c>
      <c r="H52" s="344">
        <v>0</v>
      </c>
      <c r="I52" s="344">
        <v>100</v>
      </c>
      <c r="J52" s="344">
        <v>100</v>
      </c>
      <c r="K52" s="344">
        <v>100</v>
      </c>
      <c r="L52" s="344">
        <v>100</v>
      </c>
      <c r="M52" s="344"/>
      <c r="N52" s="504">
        <f t="shared" si="5"/>
        <v>78.888888888888886</v>
      </c>
      <c r="O52" s="500">
        <f t="shared" si="6"/>
        <v>41.965594373380576</v>
      </c>
      <c r="P52" s="500">
        <f t="shared" si="7"/>
        <v>0</v>
      </c>
      <c r="Q52" s="500">
        <f t="shared" si="8"/>
        <v>100</v>
      </c>
      <c r="R52" s="322">
        <f t="shared" si="9"/>
        <v>9</v>
      </c>
      <c r="S52" s="501" t="s">
        <v>668</v>
      </c>
    </row>
    <row r="53" spans="1:19" x14ac:dyDescent="0.2">
      <c r="A53" s="34">
        <v>48</v>
      </c>
      <c r="B53" s="34" t="s">
        <v>140</v>
      </c>
      <c r="C53" s="9" t="s">
        <v>1458</v>
      </c>
      <c r="D53" s="344">
        <v>100</v>
      </c>
      <c r="E53" s="344">
        <v>0</v>
      </c>
      <c r="F53" s="344">
        <v>100</v>
      </c>
      <c r="G53" s="344">
        <v>66</v>
      </c>
      <c r="H53" s="344">
        <v>100</v>
      </c>
      <c r="I53" s="344">
        <v>100</v>
      </c>
      <c r="J53" s="344">
        <v>90</v>
      </c>
      <c r="K53" s="344">
        <v>100</v>
      </c>
      <c r="L53" s="344">
        <v>100</v>
      </c>
      <c r="M53" s="344"/>
      <c r="N53" s="504">
        <f t="shared" si="5"/>
        <v>84</v>
      </c>
      <c r="O53" s="500">
        <f t="shared" si="6"/>
        <v>33.451457367355459</v>
      </c>
      <c r="P53" s="500">
        <f t="shared" si="7"/>
        <v>0</v>
      </c>
      <c r="Q53" s="500">
        <f t="shared" si="8"/>
        <v>100</v>
      </c>
      <c r="R53" s="322">
        <f t="shared" si="9"/>
        <v>9</v>
      </c>
      <c r="S53" s="501" t="s">
        <v>668</v>
      </c>
    </row>
    <row r="54" spans="1:19" x14ac:dyDescent="0.2">
      <c r="A54" s="34">
        <v>49</v>
      </c>
      <c r="B54" s="34" t="s">
        <v>142</v>
      </c>
      <c r="C54" s="9" t="s">
        <v>1459</v>
      </c>
      <c r="D54" s="344">
        <v>100</v>
      </c>
      <c r="E54" s="344">
        <v>100</v>
      </c>
      <c r="F54" s="344">
        <v>100</v>
      </c>
      <c r="G54" s="344">
        <v>50</v>
      </c>
      <c r="H54" s="344">
        <v>100</v>
      </c>
      <c r="I54" s="344">
        <v>0</v>
      </c>
      <c r="J54" s="344">
        <v>0</v>
      </c>
      <c r="K54" s="344">
        <v>0</v>
      </c>
      <c r="L54" s="344"/>
      <c r="M54" s="344">
        <v>66</v>
      </c>
      <c r="N54" s="504">
        <f t="shared" si="5"/>
        <v>57.333333333333336</v>
      </c>
      <c r="O54" s="500">
        <f t="shared" si="6"/>
        <v>46.465040621955772</v>
      </c>
      <c r="P54" s="500">
        <f t="shared" si="7"/>
        <v>0</v>
      </c>
      <c r="Q54" s="500">
        <f t="shared" si="8"/>
        <v>100</v>
      </c>
      <c r="R54" s="322">
        <f t="shared" si="9"/>
        <v>9</v>
      </c>
      <c r="S54" s="501" t="s">
        <v>226</v>
      </c>
    </row>
    <row r="55" spans="1:19" s="184" customFormat="1" x14ac:dyDescent="0.2">
      <c r="A55" s="162">
        <v>50</v>
      </c>
      <c r="B55" s="162" t="s">
        <v>144</v>
      </c>
      <c r="C55" s="184" t="s">
        <v>1460</v>
      </c>
      <c r="D55" s="430">
        <v>0</v>
      </c>
      <c r="E55" s="430">
        <v>12</v>
      </c>
      <c r="F55" s="430">
        <v>0</v>
      </c>
      <c r="G55" s="430">
        <v>100</v>
      </c>
      <c r="H55" s="430">
        <v>16</v>
      </c>
      <c r="I55" s="430">
        <v>0</v>
      </c>
      <c r="J55" s="430">
        <v>37</v>
      </c>
      <c r="K55" s="430">
        <v>0</v>
      </c>
      <c r="L55" s="430">
        <v>12</v>
      </c>
      <c r="M55" s="430">
        <v>16</v>
      </c>
      <c r="N55" s="505">
        <f t="shared" si="5"/>
        <v>19.3</v>
      </c>
      <c r="O55" s="502">
        <f t="shared" si="6"/>
        <v>30.63059472705898</v>
      </c>
      <c r="P55" s="502">
        <f t="shared" si="7"/>
        <v>0</v>
      </c>
      <c r="Q55" s="502">
        <f t="shared" si="8"/>
        <v>100</v>
      </c>
      <c r="R55" s="427">
        <f t="shared" si="9"/>
        <v>10</v>
      </c>
      <c r="S55" s="503" t="s">
        <v>226</v>
      </c>
    </row>
    <row r="56" spans="1:19" x14ac:dyDescent="0.2">
      <c r="B56" s="34" t="s">
        <v>1461</v>
      </c>
      <c r="D56" s="344">
        <v>90</v>
      </c>
      <c r="E56" s="344">
        <v>100</v>
      </c>
      <c r="F56" s="344">
        <v>10</v>
      </c>
      <c r="G56" s="344">
        <v>62</v>
      </c>
      <c r="H56" s="344">
        <v>100</v>
      </c>
      <c r="I56" s="344">
        <v>100</v>
      </c>
      <c r="J56" s="344">
        <v>0</v>
      </c>
      <c r="K56" s="344">
        <v>70</v>
      </c>
      <c r="L56" s="344">
        <v>100</v>
      </c>
      <c r="M56" s="344"/>
      <c r="N56" s="500">
        <f t="shared" si="5"/>
        <v>70.222222222222229</v>
      </c>
      <c r="O56" s="500">
        <f t="shared" si="6"/>
        <v>39.628833498406742</v>
      </c>
      <c r="P56" s="500">
        <f t="shared" si="7"/>
        <v>0</v>
      </c>
      <c r="Q56" s="500">
        <f t="shared" si="8"/>
        <v>100</v>
      </c>
      <c r="R56" s="322">
        <f t="shared" si="9"/>
        <v>9</v>
      </c>
    </row>
    <row r="57" spans="1:19" x14ac:dyDescent="0.2">
      <c r="O57" s="500"/>
    </row>
    <row r="58" spans="1:19" x14ac:dyDescent="0.2">
      <c r="O58" s="500"/>
    </row>
    <row r="59" spans="1:19" x14ac:dyDescent="0.2">
      <c r="A59" s="34" t="s">
        <v>1408</v>
      </c>
      <c r="C59" s="34"/>
      <c r="O59" s="500"/>
    </row>
    <row r="60" spans="1:19" x14ac:dyDescent="0.2">
      <c r="O60" s="500"/>
    </row>
    <row r="61" spans="1:19" x14ac:dyDescent="0.2">
      <c r="O61" s="500"/>
    </row>
    <row r="62" spans="1:19" x14ac:dyDescent="0.2">
      <c r="O62" s="500"/>
    </row>
  </sheetData>
  <sortState ref="A9:R56">
    <sortCondition ref="A9:A56"/>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93"/>
  <sheetViews>
    <sheetView zoomScaleNormal="100" zoomScaleSheetLayoutView="100" workbookViewId="0"/>
  </sheetViews>
  <sheetFormatPr defaultRowHeight="15" x14ac:dyDescent="0.2"/>
  <cols>
    <col min="1" max="1" width="8.140625" style="34" customWidth="1"/>
    <col min="2" max="2" width="21.85546875" style="34" bestFit="1" customWidth="1"/>
    <col min="3" max="3" width="19.7109375" style="322" customWidth="1"/>
    <col min="4" max="6" width="8.5703125" style="143" customWidth="1"/>
    <col min="7" max="7" width="20.140625" style="142" customWidth="1"/>
    <col min="8" max="16384" width="9.140625" style="142"/>
  </cols>
  <sheetData>
    <row r="1" spans="1:7" ht="15.75" x14ac:dyDescent="0.25">
      <c r="A1" s="571" t="s">
        <v>1258</v>
      </c>
      <c r="B1" s="513"/>
      <c r="C1" s="154"/>
    </row>
    <row r="2" spans="1:7" x14ac:dyDescent="0.2">
      <c r="D2" s="322"/>
      <c r="E2" s="322"/>
      <c r="F2" s="322"/>
    </row>
    <row r="3" spans="1:7" x14ac:dyDescent="0.2">
      <c r="D3" s="322"/>
      <c r="E3" s="322"/>
      <c r="F3" s="322"/>
      <c r="G3" s="380"/>
    </row>
    <row r="4" spans="1:7" x14ac:dyDescent="0.2">
      <c r="D4" s="322"/>
      <c r="E4" s="322"/>
      <c r="F4" s="322"/>
    </row>
    <row r="5" spans="1:7" s="364" customFormat="1" ht="15.75" x14ac:dyDescent="0.25">
      <c r="A5" s="183" t="s">
        <v>35</v>
      </c>
      <c r="B5" s="183" t="s">
        <v>36</v>
      </c>
      <c r="C5" s="183"/>
      <c r="D5" s="381" t="s">
        <v>154</v>
      </c>
      <c r="E5" s="381" t="s">
        <v>155</v>
      </c>
      <c r="F5" s="381" t="s">
        <v>156</v>
      </c>
    </row>
    <row r="6" spans="1:7" x14ac:dyDescent="0.2">
      <c r="A6" s="182">
        <v>1</v>
      </c>
      <c r="B6" s="182" t="s">
        <v>39</v>
      </c>
      <c r="C6" s="182"/>
      <c r="D6" s="143">
        <v>0</v>
      </c>
      <c r="E6" s="143" t="s">
        <v>158</v>
      </c>
      <c r="F6" s="143">
        <f>IF(D6=0,0,100)</f>
        <v>0</v>
      </c>
      <c r="G6" s="382" t="s">
        <v>159</v>
      </c>
    </row>
    <row r="7" spans="1:7" x14ac:dyDescent="0.2">
      <c r="A7" s="131">
        <v>2</v>
      </c>
      <c r="B7" s="131" t="s">
        <v>41</v>
      </c>
      <c r="C7" s="131"/>
      <c r="D7" s="143">
        <v>0</v>
      </c>
      <c r="E7" s="143" t="s">
        <v>158</v>
      </c>
      <c r="F7" s="143">
        <f>IF(D7=0,0,100)</f>
        <v>0</v>
      </c>
    </row>
    <row r="8" spans="1:7" x14ac:dyDescent="0.2">
      <c r="A8" s="131">
        <v>3</v>
      </c>
      <c r="B8" s="131" t="s">
        <v>42</v>
      </c>
      <c r="C8" s="131"/>
      <c r="D8" s="143">
        <v>0</v>
      </c>
      <c r="E8" s="143" t="s">
        <v>158</v>
      </c>
      <c r="F8" s="143">
        <f>IF(D8=0,0,100)</f>
        <v>0</v>
      </c>
    </row>
    <row r="9" spans="1:7" x14ac:dyDescent="0.2">
      <c r="A9" s="131">
        <v>4</v>
      </c>
      <c r="B9" s="131" t="s">
        <v>43</v>
      </c>
      <c r="C9" s="131"/>
      <c r="D9" s="143">
        <v>0</v>
      </c>
      <c r="E9" s="143" t="s">
        <v>158</v>
      </c>
      <c r="F9" s="143">
        <f>IF(D9=0,0,100)</f>
        <v>0</v>
      </c>
    </row>
    <row r="10" spans="1:7" x14ac:dyDescent="0.2">
      <c r="A10" s="131">
        <v>5</v>
      </c>
      <c r="B10" s="176" t="s">
        <v>69</v>
      </c>
      <c r="C10" s="176"/>
      <c r="D10" s="143">
        <v>0</v>
      </c>
      <c r="E10" s="143" t="s">
        <v>158</v>
      </c>
      <c r="F10" s="143">
        <f>IF(D10=0,0,100)</f>
        <v>0</v>
      </c>
    </row>
    <row r="11" spans="1:7" x14ac:dyDescent="0.2">
      <c r="A11" s="131">
        <v>6</v>
      </c>
      <c r="B11" s="148" t="s">
        <v>72</v>
      </c>
      <c r="C11" s="148"/>
      <c r="D11" s="143">
        <v>13</v>
      </c>
      <c r="E11" s="143">
        <v>4</v>
      </c>
      <c r="F11" s="383">
        <f>D11/(D11+E11)*100</f>
        <v>76.470588235294116</v>
      </c>
    </row>
    <row r="12" spans="1:7" x14ac:dyDescent="0.2">
      <c r="A12" s="131">
        <v>7</v>
      </c>
      <c r="B12" s="132" t="s">
        <v>46</v>
      </c>
      <c r="C12" s="132"/>
      <c r="D12" s="143">
        <v>0</v>
      </c>
      <c r="E12" s="143" t="s">
        <v>158</v>
      </c>
      <c r="F12" s="143">
        <f>IF(D12=0,0,100)</f>
        <v>0</v>
      </c>
    </row>
    <row r="13" spans="1:7" x14ac:dyDescent="0.2">
      <c r="A13" s="131">
        <v>8</v>
      </c>
      <c r="B13" s="177" t="s">
        <v>74</v>
      </c>
      <c r="C13" s="177"/>
      <c r="D13" s="143">
        <v>0</v>
      </c>
      <c r="E13" s="143" t="s">
        <v>158</v>
      </c>
      <c r="F13" s="143">
        <f>IF(D13=0,0,100)</f>
        <v>0</v>
      </c>
    </row>
    <row r="14" spans="1:7" x14ac:dyDescent="0.2">
      <c r="A14" s="131">
        <v>9</v>
      </c>
      <c r="B14" s="132" t="s">
        <v>76</v>
      </c>
      <c r="C14" s="132"/>
      <c r="D14" s="143">
        <v>0</v>
      </c>
      <c r="E14" s="143" t="s">
        <v>158</v>
      </c>
      <c r="F14" s="143">
        <f>IF(D14=0,0,100)</f>
        <v>0</v>
      </c>
    </row>
    <row r="15" spans="1:7" x14ac:dyDescent="0.2">
      <c r="A15" s="131">
        <v>10</v>
      </c>
      <c r="B15" s="148" t="s">
        <v>78</v>
      </c>
      <c r="C15" s="148"/>
      <c r="D15" s="143">
        <v>15</v>
      </c>
      <c r="E15" s="143">
        <v>5</v>
      </c>
      <c r="F15" s="383">
        <f>D15/(D15+E15)*100</f>
        <v>75</v>
      </c>
    </row>
    <row r="16" spans="1:7" x14ac:dyDescent="0.2">
      <c r="A16" s="131">
        <v>11</v>
      </c>
      <c r="B16" s="148" t="s">
        <v>79</v>
      </c>
      <c r="C16" s="148"/>
      <c r="D16" s="143">
        <v>0</v>
      </c>
      <c r="E16" s="143" t="s">
        <v>158</v>
      </c>
      <c r="F16" s="143">
        <f>IF(D16=0,0,100)</f>
        <v>0</v>
      </c>
    </row>
    <row r="17" spans="1:7" x14ac:dyDescent="0.2">
      <c r="A17" s="131">
        <v>12</v>
      </c>
      <c r="B17" s="133" t="s">
        <v>52</v>
      </c>
      <c r="C17" s="133"/>
      <c r="D17" s="143">
        <v>0</v>
      </c>
      <c r="E17" s="143" t="s">
        <v>158</v>
      </c>
      <c r="F17" s="143">
        <f>IF(D17=0,0,100)</f>
        <v>0</v>
      </c>
    </row>
    <row r="18" spans="1:7" x14ac:dyDescent="0.2">
      <c r="A18" s="131">
        <v>13</v>
      </c>
      <c r="B18" s="133" t="s">
        <v>54</v>
      </c>
      <c r="C18" s="133"/>
      <c r="D18" s="143">
        <v>0</v>
      </c>
      <c r="E18" s="143" t="s">
        <v>158</v>
      </c>
      <c r="F18" s="143">
        <f>IF(D18=0,0,100)</f>
        <v>0</v>
      </c>
    </row>
    <row r="19" spans="1:7" x14ac:dyDescent="0.2">
      <c r="A19" s="131">
        <v>14</v>
      </c>
      <c r="B19" s="134" t="s">
        <v>56</v>
      </c>
      <c r="C19" s="134"/>
      <c r="D19" s="143">
        <v>3</v>
      </c>
      <c r="E19" s="143">
        <v>11</v>
      </c>
      <c r="F19" s="383">
        <f>D19/(D19+E19)*100</f>
        <v>21.428571428571427</v>
      </c>
    </row>
    <row r="20" spans="1:7" x14ac:dyDescent="0.2">
      <c r="A20" s="131">
        <v>15</v>
      </c>
      <c r="B20" s="178" t="s">
        <v>81</v>
      </c>
      <c r="C20" s="178"/>
      <c r="D20" s="143">
        <v>9</v>
      </c>
      <c r="E20" s="143">
        <v>10</v>
      </c>
      <c r="F20" s="383">
        <f>D20/(D20+E20)*100</f>
        <v>47.368421052631575</v>
      </c>
    </row>
    <row r="21" spans="1:7" x14ac:dyDescent="0.2">
      <c r="A21" s="131">
        <v>16</v>
      </c>
      <c r="B21" s="134" t="s">
        <v>83</v>
      </c>
      <c r="C21" s="134"/>
      <c r="D21" s="143">
        <v>0</v>
      </c>
      <c r="E21" s="143" t="s">
        <v>158</v>
      </c>
      <c r="F21" s="143">
        <f>IF(D21=0,0,100)</f>
        <v>0</v>
      </c>
    </row>
    <row r="22" spans="1:7" x14ac:dyDescent="0.2">
      <c r="A22" s="131">
        <v>17</v>
      </c>
      <c r="B22" s="134" t="s">
        <v>86</v>
      </c>
      <c r="C22" s="134"/>
      <c r="D22" s="143">
        <v>0</v>
      </c>
      <c r="E22" s="143" t="s">
        <v>158</v>
      </c>
      <c r="F22" s="143">
        <f>IF(D22=0,0,100)</f>
        <v>0</v>
      </c>
    </row>
    <row r="23" spans="1:7" x14ac:dyDescent="0.2">
      <c r="A23" s="131">
        <v>18</v>
      </c>
      <c r="B23" s="133" t="s">
        <v>88</v>
      </c>
      <c r="C23" s="133"/>
      <c r="D23" s="143">
        <v>4</v>
      </c>
      <c r="E23" s="143">
        <v>15</v>
      </c>
      <c r="F23" s="383">
        <f>D23/(D23+E23)*100</f>
        <v>21.052631578947366</v>
      </c>
    </row>
    <row r="24" spans="1:7" x14ac:dyDescent="0.2">
      <c r="A24" s="131">
        <v>19</v>
      </c>
      <c r="B24" s="133" t="s">
        <v>90</v>
      </c>
      <c r="C24" s="133"/>
      <c r="D24" s="143">
        <v>0</v>
      </c>
      <c r="E24" s="143" t="s">
        <v>158</v>
      </c>
      <c r="F24" s="143">
        <f>IF(D24=0,0,100)</f>
        <v>0</v>
      </c>
    </row>
    <row r="25" spans="1:7" x14ac:dyDescent="0.2">
      <c r="A25" s="131">
        <v>20</v>
      </c>
      <c r="B25" s="133" t="s">
        <v>92</v>
      </c>
      <c r="C25" s="133"/>
      <c r="D25" s="143">
        <v>1</v>
      </c>
      <c r="E25" s="143">
        <v>14</v>
      </c>
      <c r="F25" s="383">
        <f>D25/(D25+E25)*100</f>
        <v>6.666666666666667</v>
      </c>
    </row>
    <row r="26" spans="1:7" x14ac:dyDescent="0.2">
      <c r="A26" s="131">
        <v>21</v>
      </c>
      <c r="B26" s="135" t="s">
        <v>94</v>
      </c>
      <c r="C26" s="135"/>
      <c r="D26" s="143">
        <v>0</v>
      </c>
      <c r="E26" s="143" t="s">
        <v>158</v>
      </c>
      <c r="F26" s="143">
        <f>IF(D26=0,0,100)</f>
        <v>0</v>
      </c>
      <c r="G26" s="382" t="s">
        <v>160</v>
      </c>
    </row>
    <row r="27" spans="1:7" x14ac:dyDescent="0.2">
      <c r="A27" s="131">
        <v>22</v>
      </c>
      <c r="B27" s="135" t="s">
        <v>97</v>
      </c>
      <c r="C27" s="135"/>
      <c r="D27" s="143">
        <v>1</v>
      </c>
      <c r="E27" s="143">
        <v>13</v>
      </c>
      <c r="F27" s="383">
        <f>D27/(D27+E27)*100</f>
        <v>7.1428571428571423</v>
      </c>
    </row>
    <row r="28" spans="1:7" x14ac:dyDescent="0.2">
      <c r="A28" s="131">
        <v>23</v>
      </c>
      <c r="B28" s="135" t="s">
        <v>99</v>
      </c>
      <c r="C28" s="135"/>
      <c r="D28" s="143">
        <v>0</v>
      </c>
      <c r="E28" s="143" t="s">
        <v>158</v>
      </c>
      <c r="F28" s="143">
        <f>IF(D28=0,0,100)</f>
        <v>0</v>
      </c>
    </row>
    <row r="29" spans="1:7" x14ac:dyDescent="0.2">
      <c r="A29" s="131">
        <v>24</v>
      </c>
      <c r="B29" s="135" t="s">
        <v>101</v>
      </c>
      <c r="C29" s="135"/>
      <c r="D29" s="143">
        <v>0</v>
      </c>
      <c r="E29" s="143" t="s">
        <v>158</v>
      </c>
      <c r="F29" s="143">
        <f>IF(D29=0,0,100)</f>
        <v>0</v>
      </c>
    </row>
    <row r="30" spans="1:7" x14ac:dyDescent="0.2">
      <c r="A30" s="131">
        <v>25</v>
      </c>
      <c r="B30" s="135" t="s">
        <v>49</v>
      </c>
      <c r="C30" s="135"/>
      <c r="D30" s="143">
        <v>0</v>
      </c>
      <c r="E30" s="143" t="s">
        <v>158</v>
      </c>
      <c r="F30" s="143">
        <f>IF(D30=0,0,100)</f>
        <v>0</v>
      </c>
    </row>
    <row r="31" spans="1:7" x14ac:dyDescent="0.2">
      <c r="A31" s="179">
        <v>26</v>
      </c>
      <c r="B31" s="180" t="s">
        <v>103</v>
      </c>
      <c r="C31" s="180"/>
      <c r="D31" s="143">
        <v>14</v>
      </c>
      <c r="E31" s="143">
        <v>4</v>
      </c>
      <c r="F31" s="383">
        <f>D31/(D31+E31)*100</f>
        <v>77.777777777777786</v>
      </c>
    </row>
    <row r="32" spans="1:7" x14ac:dyDescent="0.2">
      <c r="A32" s="131">
        <v>27</v>
      </c>
      <c r="B32" s="151" t="s">
        <v>106</v>
      </c>
      <c r="C32" s="151"/>
      <c r="D32" s="143">
        <v>0</v>
      </c>
      <c r="E32" s="143" t="s">
        <v>158</v>
      </c>
      <c r="F32" s="143">
        <f t="shared" ref="F32:F37" si="0">IF(D32=0,0,100)</f>
        <v>0</v>
      </c>
    </row>
    <row r="33" spans="1:6" x14ac:dyDescent="0.2">
      <c r="A33" s="131">
        <v>28</v>
      </c>
      <c r="B33" s="151" t="s">
        <v>107</v>
      </c>
      <c r="C33" s="151"/>
      <c r="D33" s="143">
        <v>0</v>
      </c>
      <c r="E33" s="143" t="s">
        <v>158</v>
      </c>
      <c r="F33" s="143">
        <f t="shared" si="0"/>
        <v>0</v>
      </c>
    </row>
    <row r="34" spans="1:6" x14ac:dyDescent="0.2">
      <c r="A34" s="131">
        <v>29</v>
      </c>
      <c r="B34" s="153" t="s">
        <v>108</v>
      </c>
      <c r="C34" s="153"/>
      <c r="D34" s="143">
        <v>0</v>
      </c>
      <c r="E34" s="143" t="s">
        <v>158</v>
      </c>
      <c r="F34" s="143">
        <f t="shared" si="0"/>
        <v>0</v>
      </c>
    </row>
    <row r="35" spans="1:6" x14ac:dyDescent="0.2">
      <c r="A35" s="131">
        <v>30</v>
      </c>
      <c r="B35" s="153" t="s">
        <v>109</v>
      </c>
      <c r="C35" s="153"/>
      <c r="D35" s="143">
        <v>0</v>
      </c>
      <c r="E35" s="143" t="s">
        <v>158</v>
      </c>
      <c r="F35" s="143">
        <f t="shared" si="0"/>
        <v>0</v>
      </c>
    </row>
    <row r="36" spans="1:6" x14ac:dyDescent="0.2">
      <c r="A36" s="131">
        <v>31</v>
      </c>
      <c r="B36" s="152" t="s">
        <v>110</v>
      </c>
      <c r="C36" s="152"/>
      <c r="D36" s="143">
        <v>0</v>
      </c>
      <c r="E36" s="143" t="s">
        <v>158</v>
      </c>
      <c r="F36" s="143">
        <f t="shared" si="0"/>
        <v>0</v>
      </c>
    </row>
    <row r="37" spans="1:6" x14ac:dyDescent="0.2">
      <c r="A37" s="131">
        <v>32</v>
      </c>
      <c r="B37" s="131" t="s">
        <v>114</v>
      </c>
      <c r="C37" s="131"/>
      <c r="D37" s="143">
        <v>0</v>
      </c>
      <c r="E37" s="143" t="s">
        <v>158</v>
      </c>
      <c r="F37" s="143">
        <f t="shared" si="0"/>
        <v>0</v>
      </c>
    </row>
    <row r="38" spans="1:6" x14ac:dyDescent="0.2">
      <c r="A38" s="131">
        <v>33</v>
      </c>
      <c r="B38" s="131" t="s">
        <v>117</v>
      </c>
      <c r="C38" s="131"/>
      <c r="D38" s="143">
        <v>4</v>
      </c>
      <c r="E38" s="143">
        <v>14</v>
      </c>
      <c r="F38" s="383">
        <f>D38/(D38+E38)*100</f>
        <v>22.222222222222221</v>
      </c>
    </row>
    <row r="39" spans="1:6" x14ac:dyDescent="0.2">
      <c r="A39" s="131">
        <v>34</v>
      </c>
      <c r="B39" s="131" t="s">
        <v>119</v>
      </c>
      <c r="C39" s="131"/>
      <c r="D39" s="143">
        <v>0</v>
      </c>
      <c r="E39" s="143" t="s">
        <v>158</v>
      </c>
      <c r="F39" s="143">
        <f>IF(D39=0,0,100)</f>
        <v>0</v>
      </c>
    </row>
    <row r="40" spans="1:6" x14ac:dyDescent="0.2">
      <c r="A40" s="131">
        <v>35</v>
      </c>
      <c r="B40" s="131" t="s">
        <v>121</v>
      </c>
      <c r="C40" s="131"/>
      <c r="D40" s="143">
        <v>0</v>
      </c>
      <c r="E40" s="143" t="s">
        <v>158</v>
      </c>
      <c r="F40" s="143">
        <f>IF(D40=0,0,100)</f>
        <v>0</v>
      </c>
    </row>
    <row r="41" spans="1:6" x14ac:dyDescent="0.2">
      <c r="A41" s="131">
        <v>36</v>
      </c>
      <c r="B41" s="131" t="s">
        <v>59</v>
      </c>
      <c r="C41" s="131"/>
      <c r="D41" s="143">
        <v>0</v>
      </c>
      <c r="E41" s="143" t="s">
        <v>158</v>
      </c>
      <c r="F41" s="143">
        <f>IF(D41=0,0,100)</f>
        <v>0</v>
      </c>
    </row>
    <row r="42" spans="1:6" x14ac:dyDescent="0.2">
      <c r="A42" s="131">
        <v>37</v>
      </c>
      <c r="B42" s="131" t="s">
        <v>123</v>
      </c>
      <c r="C42" s="131"/>
      <c r="D42" s="143">
        <v>0</v>
      </c>
      <c r="E42" s="143" t="s">
        <v>158</v>
      </c>
      <c r="F42" s="143">
        <f>IF(D42=0,0,100)</f>
        <v>0</v>
      </c>
    </row>
    <row r="43" spans="1:6" x14ac:dyDescent="0.2">
      <c r="A43" s="131">
        <v>38</v>
      </c>
      <c r="B43" s="131" t="s">
        <v>61</v>
      </c>
      <c r="C43" s="131"/>
      <c r="D43" s="143">
        <v>9</v>
      </c>
      <c r="E43" s="143">
        <v>8</v>
      </c>
      <c r="F43" s="383">
        <f>D43/(D43+E43)*100</f>
        <v>52.941176470588239</v>
      </c>
    </row>
    <row r="44" spans="1:6" x14ac:dyDescent="0.2">
      <c r="A44" s="34">
        <v>39</v>
      </c>
      <c r="B44" s="34" t="s">
        <v>125</v>
      </c>
      <c r="C44" s="34"/>
      <c r="D44" s="143" t="s">
        <v>158</v>
      </c>
      <c r="E44" s="143">
        <v>0</v>
      </c>
      <c r="F44" s="143">
        <f>IF(D44=0,0,100)</f>
        <v>100</v>
      </c>
    </row>
    <row r="45" spans="1:6" x14ac:dyDescent="0.2">
      <c r="A45" s="34">
        <v>40</v>
      </c>
      <c r="B45" s="34" t="s">
        <v>127</v>
      </c>
      <c r="C45" s="34"/>
      <c r="D45" s="143">
        <v>0</v>
      </c>
      <c r="E45" s="143" t="s">
        <v>158</v>
      </c>
      <c r="F45" s="143">
        <f>IF(D45=0,0,100)</f>
        <v>0</v>
      </c>
    </row>
    <row r="46" spans="1:6" x14ac:dyDescent="0.2">
      <c r="A46" s="34">
        <v>41</v>
      </c>
      <c r="B46" s="34" t="s">
        <v>64</v>
      </c>
      <c r="C46" s="34"/>
      <c r="D46" s="143">
        <v>1</v>
      </c>
      <c r="E46" s="143">
        <v>21</v>
      </c>
      <c r="F46" s="383">
        <f>D46/(D46+E46)*100</f>
        <v>4.5454545454545459</v>
      </c>
    </row>
    <row r="47" spans="1:6" x14ac:dyDescent="0.2">
      <c r="A47" s="34">
        <v>42</v>
      </c>
      <c r="B47" s="34" t="s">
        <v>129</v>
      </c>
      <c r="C47" s="34"/>
      <c r="D47" s="143">
        <v>0</v>
      </c>
      <c r="E47" s="143" t="s">
        <v>158</v>
      </c>
      <c r="F47" s="143">
        <f t="shared" ref="F47:F52" si="1">IF(D47=0,0,100)</f>
        <v>0</v>
      </c>
    </row>
    <row r="48" spans="1:6" x14ac:dyDescent="0.2">
      <c r="A48" s="34">
        <v>43</v>
      </c>
      <c r="B48" s="34" t="s">
        <v>131</v>
      </c>
      <c r="C48" s="34"/>
      <c r="D48" s="143">
        <v>0</v>
      </c>
      <c r="E48" s="143" t="s">
        <v>158</v>
      </c>
      <c r="F48" s="143">
        <f t="shared" si="1"/>
        <v>0</v>
      </c>
    </row>
    <row r="49" spans="1:7" x14ac:dyDescent="0.2">
      <c r="A49" s="34">
        <v>44</v>
      </c>
      <c r="B49" s="34" t="s">
        <v>133</v>
      </c>
      <c r="C49" s="34"/>
      <c r="D49" s="143">
        <v>0</v>
      </c>
      <c r="E49" s="143" t="s">
        <v>158</v>
      </c>
      <c r="F49" s="143">
        <f t="shared" si="1"/>
        <v>0</v>
      </c>
    </row>
    <row r="50" spans="1:7" x14ac:dyDescent="0.2">
      <c r="A50" s="34">
        <v>45</v>
      </c>
      <c r="B50" s="34" t="s">
        <v>135</v>
      </c>
      <c r="C50" s="34"/>
      <c r="D50" s="143">
        <v>0</v>
      </c>
      <c r="E50" s="143" t="s">
        <v>158</v>
      </c>
      <c r="F50" s="143">
        <f t="shared" si="1"/>
        <v>0</v>
      </c>
    </row>
    <row r="51" spans="1:7" x14ac:dyDescent="0.2">
      <c r="A51" s="34">
        <v>46</v>
      </c>
      <c r="B51" s="34" t="s">
        <v>137</v>
      </c>
      <c r="C51" s="34"/>
      <c r="D51" s="143">
        <v>0</v>
      </c>
      <c r="E51" s="143" t="s">
        <v>158</v>
      </c>
      <c r="F51" s="143">
        <f t="shared" si="1"/>
        <v>0</v>
      </c>
    </row>
    <row r="52" spans="1:7" x14ac:dyDescent="0.2">
      <c r="A52" s="34">
        <v>47</v>
      </c>
      <c r="B52" s="34" t="s">
        <v>138</v>
      </c>
      <c r="C52" s="34"/>
      <c r="D52" s="143">
        <v>0</v>
      </c>
      <c r="E52" s="143" t="s">
        <v>158</v>
      </c>
      <c r="F52" s="143">
        <f t="shared" si="1"/>
        <v>0</v>
      </c>
    </row>
    <row r="53" spans="1:7" x14ac:dyDescent="0.2">
      <c r="A53" s="34">
        <v>48</v>
      </c>
      <c r="B53" s="34" t="s">
        <v>140</v>
      </c>
      <c r="C53" s="34"/>
      <c r="D53" s="143">
        <v>13</v>
      </c>
      <c r="E53" s="143">
        <v>7</v>
      </c>
      <c r="F53" s="383">
        <f>D53/(D53+E53)*100</f>
        <v>65</v>
      </c>
    </row>
    <row r="54" spans="1:7" x14ac:dyDescent="0.2">
      <c r="A54" s="34">
        <v>49</v>
      </c>
      <c r="B54" s="34" t="s">
        <v>142</v>
      </c>
      <c r="C54" s="34"/>
      <c r="D54" s="143">
        <v>0</v>
      </c>
      <c r="E54" s="143" t="s">
        <v>158</v>
      </c>
      <c r="F54" s="143">
        <f>IF(D54=0,0,100)</f>
        <v>0</v>
      </c>
    </row>
    <row r="55" spans="1:7" x14ac:dyDescent="0.2">
      <c r="A55" s="34">
        <v>50</v>
      </c>
      <c r="B55" s="34" t="s">
        <v>144</v>
      </c>
      <c r="C55" s="34"/>
      <c r="D55" s="143">
        <v>0</v>
      </c>
      <c r="E55" s="143" t="s">
        <v>158</v>
      </c>
      <c r="F55" s="143">
        <f>IF(D55=0,0,100)</f>
        <v>0</v>
      </c>
    </row>
    <row r="56" spans="1:7" x14ac:dyDescent="0.2">
      <c r="D56" s="322"/>
      <c r="E56" s="322"/>
      <c r="F56" s="322"/>
      <c r="G56" s="322"/>
    </row>
    <row r="57" spans="1:7" x14ac:dyDescent="0.2">
      <c r="D57" s="322"/>
      <c r="E57" s="322"/>
      <c r="F57" s="322"/>
      <c r="G57" s="322"/>
    </row>
    <row r="58" spans="1:7" x14ac:dyDescent="0.2">
      <c r="D58" s="322"/>
      <c r="E58" s="322"/>
      <c r="F58" s="322"/>
      <c r="G58" s="322"/>
    </row>
    <row r="59" spans="1:7" x14ac:dyDescent="0.2">
      <c r="D59" s="322"/>
      <c r="E59" s="322"/>
      <c r="F59" s="322"/>
      <c r="G59" s="322"/>
    </row>
    <row r="60" spans="1:7" x14ac:dyDescent="0.2">
      <c r="D60" s="322"/>
      <c r="E60" s="322"/>
      <c r="F60" s="322"/>
      <c r="G60" s="322"/>
    </row>
    <row r="61" spans="1:7" x14ac:dyDescent="0.2">
      <c r="D61" s="322"/>
      <c r="E61" s="322"/>
      <c r="F61" s="322"/>
      <c r="G61" s="322"/>
    </row>
    <row r="62" spans="1:7" x14ac:dyDescent="0.2">
      <c r="D62" s="322"/>
      <c r="E62" s="322"/>
      <c r="F62" s="322"/>
      <c r="G62" s="322"/>
    </row>
    <row r="63" spans="1:7" x14ac:dyDescent="0.2">
      <c r="D63" s="322"/>
      <c r="E63" s="322"/>
      <c r="F63" s="322"/>
      <c r="G63" s="322"/>
    </row>
    <row r="64" spans="1:7" x14ac:dyDescent="0.2">
      <c r="D64" s="322"/>
      <c r="E64" s="322"/>
      <c r="F64" s="322"/>
      <c r="G64" s="322"/>
    </row>
    <row r="65" spans="4:7" x14ac:dyDescent="0.2">
      <c r="D65" s="322"/>
      <c r="E65" s="322"/>
      <c r="F65" s="322"/>
      <c r="G65" s="322"/>
    </row>
    <row r="66" spans="4:7" x14ac:dyDescent="0.2">
      <c r="D66" s="322"/>
      <c r="E66" s="322"/>
      <c r="F66" s="322"/>
      <c r="G66" s="322"/>
    </row>
    <row r="70" spans="4:7" ht="19.5" customHeight="1" x14ac:dyDescent="0.2"/>
    <row r="71" spans="4:7" ht="19.5" customHeight="1" x14ac:dyDescent="0.2"/>
    <row r="72" spans="4:7" ht="19.5" customHeight="1" x14ac:dyDescent="0.2"/>
    <row r="73" spans="4:7" ht="19.5" customHeight="1" x14ac:dyDescent="0.2"/>
    <row r="74" spans="4:7" ht="19.5" customHeight="1" x14ac:dyDescent="0.2"/>
    <row r="75" spans="4:7" ht="19.5" customHeight="1" x14ac:dyDescent="0.2"/>
    <row r="76" spans="4:7" ht="19.5" customHeight="1" x14ac:dyDescent="0.2"/>
    <row r="77" spans="4:7" ht="19.5" customHeight="1" x14ac:dyDescent="0.2"/>
    <row r="78" spans="4:7" ht="19.5" customHeight="1" x14ac:dyDescent="0.2"/>
    <row r="79" spans="4:7" ht="19.5" customHeight="1" x14ac:dyDescent="0.2"/>
    <row r="80" spans="4:7"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sheetData>
  <printOptions gridLines="1"/>
  <pageMargins left="0.7" right="0.7" top="0.75" bottom="0.75" header="0.3" footer="0.3"/>
  <pageSetup scale="69" orientation="portrait" horizontalDpi="300" verticalDpi="300" r:id="rId1"/>
  <headerFooter>
    <oddFooter>&amp;L&amp;F&amp;C&amp;P&amp;R&amp;D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0"/>
  <sheetViews>
    <sheetView workbookViewId="0"/>
  </sheetViews>
  <sheetFormatPr defaultRowHeight="15" x14ac:dyDescent="0.2"/>
  <cols>
    <col min="1" max="1" width="107.42578125" style="6" bestFit="1" customWidth="1"/>
    <col min="2" max="16384" width="9.140625" style="2"/>
  </cols>
  <sheetData>
    <row r="1" spans="1:1" ht="15.75" x14ac:dyDescent="0.25">
      <c r="A1" s="1" t="s">
        <v>0</v>
      </c>
    </row>
    <row r="2" spans="1:1" ht="15.75" x14ac:dyDescent="0.25">
      <c r="A2" s="3" t="s">
        <v>1</v>
      </c>
    </row>
    <row r="3" spans="1:1" x14ac:dyDescent="0.2">
      <c r="A3" s="4" t="s">
        <v>2</v>
      </c>
    </row>
    <row r="4" spans="1:1" ht="30" x14ac:dyDescent="0.2">
      <c r="A4" s="4" t="s">
        <v>151</v>
      </c>
    </row>
    <row r="5" spans="1:1" x14ac:dyDescent="0.2">
      <c r="A5" s="4" t="s">
        <v>152</v>
      </c>
    </row>
    <row r="6" spans="1:1" ht="45" x14ac:dyDescent="0.2">
      <c r="A6" s="4" t="s">
        <v>1498</v>
      </c>
    </row>
    <row r="7" spans="1:1" x14ac:dyDescent="0.2">
      <c r="A7" s="4" t="s">
        <v>3</v>
      </c>
    </row>
    <row r="8" spans="1:1" x14ac:dyDescent="0.2">
      <c r="A8" s="4" t="s">
        <v>4</v>
      </c>
    </row>
    <row r="9" spans="1:1" ht="15.75" x14ac:dyDescent="0.25">
      <c r="A9" s="3" t="s">
        <v>5</v>
      </c>
    </row>
    <row r="10" spans="1:1" x14ac:dyDescent="0.2">
      <c r="A10" s="4" t="s">
        <v>6</v>
      </c>
    </row>
    <row r="11" spans="1:1" ht="30" x14ac:dyDescent="0.2">
      <c r="A11" s="4" t="s">
        <v>7</v>
      </c>
    </row>
    <row r="12" spans="1:1" x14ac:dyDescent="0.2">
      <c r="A12" s="4" t="s">
        <v>8</v>
      </c>
    </row>
    <row r="13" spans="1:1" x14ac:dyDescent="0.2">
      <c r="A13" s="4" t="s">
        <v>1496</v>
      </c>
    </row>
    <row r="14" spans="1:1" ht="15.75" x14ac:dyDescent="0.25">
      <c r="A14" s="3" t="s">
        <v>9</v>
      </c>
    </row>
    <row r="15" spans="1:1" x14ac:dyDescent="0.2">
      <c r="A15" s="4" t="s">
        <v>10</v>
      </c>
    </row>
    <row r="16" spans="1:1" ht="15.75" x14ac:dyDescent="0.25">
      <c r="A16" s="3" t="s">
        <v>11</v>
      </c>
    </row>
    <row r="17" spans="1:1" ht="44.25" customHeight="1" x14ac:dyDescent="0.2">
      <c r="A17" s="4" t="s">
        <v>147</v>
      </c>
    </row>
    <row r="18" spans="1:1" ht="15.75" x14ac:dyDescent="0.25">
      <c r="A18" s="3" t="s">
        <v>12</v>
      </c>
    </row>
    <row r="19" spans="1:1" x14ac:dyDescent="0.2">
      <c r="A19" s="4" t="s">
        <v>13</v>
      </c>
    </row>
    <row r="20" spans="1:1" x14ac:dyDescent="0.2">
      <c r="A20" s="4" t="s">
        <v>14</v>
      </c>
    </row>
    <row r="21" spans="1:1" x14ac:dyDescent="0.2">
      <c r="A21" s="4" t="s">
        <v>1494</v>
      </c>
    </row>
    <row r="22" spans="1:1" x14ac:dyDescent="0.2">
      <c r="A22" s="4" t="s">
        <v>1495</v>
      </c>
    </row>
    <row r="23" spans="1:1" ht="15.75" x14ac:dyDescent="0.25">
      <c r="A23" s="3" t="s">
        <v>15</v>
      </c>
    </row>
    <row r="24" spans="1:1" x14ac:dyDescent="0.2">
      <c r="A24" s="4" t="s">
        <v>16</v>
      </c>
    </row>
    <row r="25" spans="1:1" ht="15.75" x14ac:dyDescent="0.25">
      <c r="A25" s="3" t="s">
        <v>17</v>
      </c>
    </row>
    <row r="26" spans="1:1" ht="30" x14ac:dyDescent="0.2">
      <c r="A26" s="4" t="s">
        <v>149</v>
      </c>
    </row>
    <row r="27" spans="1:1" x14ac:dyDescent="0.2">
      <c r="A27" s="4" t="s">
        <v>1493</v>
      </c>
    </row>
    <row r="28" spans="1:1" ht="15.75" x14ac:dyDescent="0.25">
      <c r="A28" s="3" t="s">
        <v>18</v>
      </c>
    </row>
    <row r="29" spans="1:1" x14ac:dyDescent="0.2">
      <c r="A29" s="4" t="s">
        <v>150</v>
      </c>
    </row>
    <row r="30" spans="1:1" ht="15.75" x14ac:dyDescent="0.25">
      <c r="A30" s="3" t="s">
        <v>19</v>
      </c>
    </row>
    <row r="31" spans="1:1" x14ac:dyDescent="0.2">
      <c r="A31" s="4" t="s">
        <v>1497</v>
      </c>
    </row>
    <row r="32" spans="1:1" x14ac:dyDescent="0.2">
      <c r="A32" s="4" t="s">
        <v>148</v>
      </c>
    </row>
    <row r="33" spans="1:1" x14ac:dyDescent="0.2">
      <c r="A33" s="4" t="s">
        <v>20</v>
      </c>
    </row>
    <row r="34" spans="1:1" ht="15.75" x14ac:dyDescent="0.25">
      <c r="A34" s="3" t="s">
        <v>21</v>
      </c>
    </row>
    <row r="35" spans="1:1" x14ac:dyDescent="0.2">
      <c r="A35" s="4" t="s">
        <v>22</v>
      </c>
    </row>
    <row r="36" spans="1:1" x14ac:dyDescent="0.2">
      <c r="A36" s="4" t="s">
        <v>153</v>
      </c>
    </row>
    <row r="37" spans="1:1" ht="15.75" x14ac:dyDescent="0.25">
      <c r="A37" s="3" t="s">
        <v>23</v>
      </c>
    </row>
    <row r="38" spans="1:1" x14ac:dyDescent="0.2">
      <c r="A38" s="4" t="s">
        <v>24</v>
      </c>
    </row>
    <row r="39" spans="1:1" x14ac:dyDescent="0.2">
      <c r="A39" s="4" t="s">
        <v>25</v>
      </c>
    </row>
    <row r="40" spans="1:1" ht="15.75" x14ac:dyDescent="0.25">
      <c r="A40" s="5" t="s">
        <v>26</v>
      </c>
    </row>
    <row r="41" spans="1:1" x14ac:dyDescent="0.2">
      <c r="A41" s="6" t="s">
        <v>27</v>
      </c>
    </row>
    <row r="42" spans="1:1" ht="15.75" x14ac:dyDescent="0.25">
      <c r="A42" s="3" t="s">
        <v>28</v>
      </c>
    </row>
    <row r="43" spans="1:1" x14ac:dyDescent="0.2">
      <c r="A43" s="4" t="s">
        <v>29</v>
      </c>
    </row>
    <row r="44" spans="1:1" ht="15.75" x14ac:dyDescent="0.25">
      <c r="A44" s="3" t="s">
        <v>30</v>
      </c>
    </row>
    <row r="45" spans="1:1" x14ac:dyDescent="0.2">
      <c r="A45" s="4" t="s">
        <v>31</v>
      </c>
    </row>
    <row r="46" spans="1:1" x14ac:dyDescent="0.2">
      <c r="A46" s="4" t="s">
        <v>32</v>
      </c>
    </row>
    <row r="47" spans="1:1" ht="15.75" x14ac:dyDescent="0.25">
      <c r="A47" s="3" t="s">
        <v>33</v>
      </c>
    </row>
    <row r="48" spans="1:1" x14ac:dyDescent="0.2">
      <c r="A48" s="4" t="s">
        <v>34</v>
      </c>
    </row>
    <row r="49" spans="1:1" ht="15.75" x14ac:dyDescent="0.25">
      <c r="A49" s="5" t="s">
        <v>116</v>
      </c>
    </row>
    <row r="50" spans="1:1" x14ac:dyDescent="0.2">
      <c r="A50" s="6" t="s">
        <v>146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57"/>
  <sheetViews>
    <sheetView workbookViewId="0"/>
  </sheetViews>
  <sheetFormatPr defaultColWidth="14.28515625" defaultRowHeight="15" x14ac:dyDescent="0.2"/>
  <cols>
    <col min="1" max="1" width="14.28515625" style="10"/>
    <col min="2" max="2" width="21.85546875" style="10" bestFit="1" customWidth="1"/>
    <col min="3" max="16384" width="14.28515625" style="175"/>
  </cols>
  <sheetData>
    <row r="1" spans="1:7" ht="15.75" x14ac:dyDescent="0.25">
      <c r="A1" s="154" t="s">
        <v>1501</v>
      </c>
      <c r="B1" s="154"/>
      <c r="C1" s="185"/>
      <c r="D1" s="185"/>
      <c r="E1" s="185"/>
      <c r="F1" s="185"/>
      <c r="G1" s="185"/>
    </row>
    <row r="5" spans="1:7" s="184" customFormat="1" ht="15.75" x14ac:dyDescent="0.25">
      <c r="A5" s="183" t="s">
        <v>35</v>
      </c>
      <c r="B5" s="183" t="s">
        <v>36</v>
      </c>
      <c r="C5" s="174" t="s">
        <v>1255</v>
      </c>
    </row>
    <row r="6" spans="1:7" x14ac:dyDescent="0.2">
      <c r="A6" s="182">
        <v>1</v>
      </c>
      <c r="B6" s="182" t="s">
        <v>39</v>
      </c>
      <c r="C6" s="147">
        <v>1</v>
      </c>
    </row>
    <row r="7" spans="1:7" x14ac:dyDescent="0.2">
      <c r="A7" s="131">
        <v>2</v>
      </c>
      <c r="B7" s="131" t="s">
        <v>41</v>
      </c>
      <c r="C7" s="147">
        <v>3</v>
      </c>
    </row>
    <row r="8" spans="1:7" x14ac:dyDescent="0.2">
      <c r="A8" s="131">
        <v>3</v>
      </c>
      <c r="B8" s="131" t="s">
        <v>42</v>
      </c>
      <c r="C8" s="147">
        <v>3</v>
      </c>
    </row>
    <row r="9" spans="1:7" x14ac:dyDescent="0.2">
      <c r="A9" s="131">
        <v>4</v>
      </c>
      <c r="B9" s="131" t="s">
        <v>43</v>
      </c>
      <c r="C9" s="147">
        <v>3</v>
      </c>
    </row>
    <row r="10" spans="1:7" x14ac:dyDescent="0.2">
      <c r="A10" s="131">
        <v>5</v>
      </c>
      <c r="B10" s="176" t="s">
        <v>69</v>
      </c>
      <c r="C10" s="147">
        <v>1</v>
      </c>
    </row>
    <row r="11" spans="1:7" x14ac:dyDescent="0.2">
      <c r="A11" s="131">
        <v>6</v>
      </c>
      <c r="B11" s="148" t="s">
        <v>72</v>
      </c>
      <c r="C11" s="147">
        <v>2</v>
      </c>
    </row>
    <row r="12" spans="1:7" x14ac:dyDescent="0.2">
      <c r="A12" s="131">
        <v>7</v>
      </c>
      <c r="B12" s="132" t="s">
        <v>46</v>
      </c>
      <c r="C12" s="147">
        <v>4</v>
      </c>
    </row>
    <row r="13" spans="1:7" x14ac:dyDescent="0.2">
      <c r="A13" s="131">
        <v>8</v>
      </c>
      <c r="B13" s="177" t="s">
        <v>74</v>
      </c>
      <c r="C13" s="147">
        <v>4</v>
      </c>
    </row>
    <row r="14" spans="1:7" x14ac:dyDescent="0.2">
      <c r="A14" s="131">
        <v>9</v>
      </c>
      <c r="B14" s="132" t="s">
        <v>76</v>
      </c>
      <c r="C14" s="147">
        <v>2</v>
      </c>
    </row>
    <row r="15" spans="1:7" x14ac:dyDescent="0.2">
      <c r="A15" s="131">
        <v>10</v>
      </c>
      <c r="B15" s="148" t="s">
        <v>78</v>
      </c>
      <c r="C15" s="147">
        <v>4</v>
      </c>
    </row>
    <row r="16" spans="1:7" x14ac:dyDescent="0.2">
      <c r="A16" s="131">
        <v>11</v>
      </c>
      <c r="B16" s="148" t="s">
        <v>79</v>
      </c>
      <c r="C16" s="147">
        <v>4</v>
      </c>
    </row>
    <row r="17" spans="1:3" x14ac:dyDescent="0.2">
      <c r="A17" s="131">
        <v>12</v>
      </c>
      <c r="B17" s="133" t="s">
        <v>52</v>
      </c>
      <c r="C17" s="147">
        <v>3</v>
      </c>
    </row>
    <row r="18" spans="1:3" x14ac:dyDescent="0.2">
      <c r="A18" s="131">
        <v>13</v>
      </c>
      <c r="B18" s="133" t="s">
        <v>54</v>
      </c>
      <c r="C18" s="147">
        <v>2</v>
      </c>
    </row>
    <row r="19" spans="1:3" x14ac:dyDescent="0.2">
      <c r="A19" s="131">
        <v>14</v>
      </c>
      <c r="B19" s="134" t="s">
        <v>56</v>
      </c>
      <c r="C19" s="147">
        <v>1</v>
      </c>
    </row>
    <row r="20" spans="1:3" x14ac:dyDescent="0.2">
      <c r="A20" s="131">
        <v>15</v>
      </c>
      <c r="B20" s="178" t="s">
        <v>81</v>
      </c>
      <c r="C20" s="147">
        <v>2</v>
      </c>
    </row>
    <row r="21" spans="1:3" x14ac:dyDescent="0.2">
      <c r="A21" s="131">
        <v>16</v>
      </c>
      <c r="B21" s="134" t="s">
        <v>83</v>
      </c>
      <c r="C21" s="147">
        <v>1</v>
      </c>
    </row>
    <row r="22" spans="1:3" x14ac:dyDescent="0.2">
      <c r="A22" s="131">
        <v>17</v>
      </c>
      <c r="B22" s="134" t="s">
        <v>86</v>
      </c>
      <c r="C22" s="147">
        <v>3</v>
      </c>
    </row>
    <row r="23" spans="1:3" x14ac:dyDescent="0.2">
      <c r="A23" s="131">
        <v>18</v>
      </c>
      <c r="B23" s="133" t="s">
        <v>88</v>
      </c>
      <c r="C23" s="147">
        <v>1</v>
      </c>
    </row>
    <row r="24" spans="1:3" x14ac:dyDescent="0.2">
      <c r="A24" s="131">
        <v>19</v>
      </c>
      <c r="B24" s="133" t="s">
        <v>90</v>
      </c>
      <c r="C24" s="147">
        <v>4</v>
      </c>
    </row>
    <row r="25" spans="1:3" x14ac:dyDescent="0.2">
      <c r="A25" s="131">
        <v>20</v>
      </c>
      <c r="B25" s="133" t="s">
        <v>92</v>
      </c>
      <c r="C25" s="147">
        <v>3</v>
      </c>
    </row>
    <row r="26" spans="1:3" x14ac:dyDescent="0.2">
      <c r="A26" s="131">
        <v>21</v>
      </c>
      <c r="B26" s="135" t="s">
        <v>94</v>
      </c>
      <c r="C26" s="147">
        <v>3</v>
      </c>
    </row>
    <row r="27" spans="1:3" x14ac:dyDescent="0.2">
      <c r="A27" s="131">
        <v>22</v>
      </c>
      <c r="B27" s="135" t="s">
        <v>97</v>
      </c>
      <c r="C27" s="147">
        <v>3</v>
      </c>
    </row>
    <row r="28" spans="1:3" x14ac:dyDescent="0.2">
      <c r="A28" s="131">
        <v>23</v>
      </c>
      <c r="B28" s="135" t="s">
        <v>99</v>
      </c>
      <c r="C28" s="147">
        <v>3</v>
      </c>
    </row>
    <row r="29" spans="1:3" x14ac:dyDescent="0.2">
      <c r="A29" s="131">
        <v>24</v>
      </c>
      <c r="B29" s="135" t="s">
        <v>101</v>
      </c>
      <c r="C29" s="147">
        <v>2</v>
      </c>
    </row>
    <row r="30" spans="1:3" x14ac:dyDescent="0.2">
      <c r="A30" s="131">
        <v>25</v>
      </c>
      <c r="B30" s="135" t="s">
        <v>49</v>
      </c>
      <c r="C30" s="147">
        <v>2</v>
      </c>
    </row>
    <row r="31" spans="1:3" x14ac:dyDescent="0.2">
      <c r="A31" s="179">
        <v>26</v>
      </c>
      <c r="B31" s="180" t="s">
        <v>103</v>
      </c>
      <c r="C31" s="147">
        <v>1</v>
      </c>
    </row>
    <row r="32" spans="1:3" x14ac:dyDescent="0.2">
      <c r="A32" s="131">
        <v>27</v>
      </c>
      <c r="B32" s="151" t="s">
        <v>106</v>
      </c>
      <c r="C32" s="147">
        <v>3</v>
      </c>
    </row>
    <row r="33" spans="1:3" x14ac:dyDescent="0.2">
      <c r="A33" s="131">
        <v>28</v>
      </c>
      <c r="B33" s="151" t="s">
        <v>107</v>
      </c>
      <c r="C33" s="147">
        <v>3</v>
      </c>
    </row>
    <row r="34" spans="1:3" x14ac:dyDescent="0.2">
      <c r="A34" s="131">
        <v>29</v>
      </c>
      <c r="B34" s="153" t="s">
        <v>108</v>
      </c>
      <c r="C34" s="147">
        <v>2</v>
      </c>
    </row>
    <row r="35" spans="1:3" x14ac:dyDescent="0.2">
      <c r="A35" s="131">
        <v>30</v>
      </c>
      <c r="B35" s="153" t="s">
        <v>109</v>
      </c>
      <c r="C35" s="147">
        <v>1</v>
      </c>
    </row>
    <row r="36" spans="1:3" x14ac:dyDescent="0.2">
      <c r="A36" s="131">
        <v>31</v>
      </c>
      <c r="B36" s="152" t="s">
        <v>110</v>
      </c>
      <c r="C36" s="147">
        <v>4</v>
      </c>
    </row>
    <row r="37" spans="1:3" x14ac:dyDescent="0.2">
      <c r="A37" s="131">
        <v>32</v>
      </c>
      <c r="B37" s="131" t="s">
        <v>114</v>
      </c>
      <c r="C37" s="147">
        <v>2</v>
      </c>
    </row>
    <row r="38" spans="1:3" x14ac:dyDescent="0.2">
      <c r="A38" s="131">
        <v>33</v>
      </c>
      <c r="B38" s="131" t="s">
        <v>117</v>
      </c>
      <c r="C38" s="147">
        <v>0</v>
      </c>
    </row>
    <row r="39" spans="1:3" x14ac:dyDescent="0.2">
      <c r="A39" s="131">
        <v>34</v>
      </c>
      <c r="B39" s="131" t="s">
        <v>119</v>
      </c>
      <c r="C39" s="147">
        <v>1</v>
      </c>
    </row>
    <row r="40" spans="1:3" x14ac:dyDescent="0.2">
      <c r="A40" s="131">
        <v>35</v>
      </c>
      <c r="B40" s="131" t="s">
        <v>121</v>
      </c>
      <c r="C40" s="147">
        <v>4</v>
      </c>
    </row>
    <row r="41" spans="1:3" x14ac:dyDescent="0.2">
      <c r="A41" s="131">
        <v>36</v>
      </c>
      <c r="B41" s="131" t="s">
        <v>59</v>
      </c>
      <c r="C41" s="147">
        <v>4</v>
      </c>
    </row>
    <row r="42" spans="1:3" x14ac:dyDescent="0.2">
      <c r="A42" s="131">
        <v>37</v>
      </c>
      <c r="B42" s="131" t="s">
        <v>123</v>
      </c>
      <c r="C42" s="147">
        <v>4</v>
      </c>
    </row>
    <row r="43" spans="1:3" x14ac:dyDescent="0.2">
      <c r="A43" s="131">
        <v>38</v>
      </c>
      <c r="B43" s="131" t="s">
        <v>61</v>
      </c>
      <c r="C43" s="147">
        <v>3</v>
      </c>
    </row>
    <row r="44" spans="1:3" x14ac:dyDescent="0.2">
      <c r="A44" s="34">
        <v>39</v>
      </c>
      <c r="B44" s="34" t="s">
        <v>125</v>
      </c>
      <c r="C44" s="147">
        <v>3</v>
      </c>
    </row>
    <row r="45" spans="1:3" x14ac:dyDescent="0.2">
      <c r="A45" s="34">
        <v>40</v>
      </c>
      <c r="B45" s="34" t="s">
        <v>127</v>
      </c>
      <c r="C45" s="147">
        <v>4</v>
      </c>
    </row>
    <row r="46" spans="1:3" x14ac:dyDescent="0.2">
      <c r="A46" s="34">
        <v>41</v>
      </c>
      <c r="B46" s="34" t="s">
        <v>64</v>
      </c>
      <c r="C46" s="147">
        <v>3</v>
      </c>
    </row>
    <row r="47" spans="1:3" x14ac:dyDescent="0.2">
      <c r="A47" s="34">
        <v>42</v>
      </c>
      <c r="B47" s="34" t="s">
        <v>129</v>
      </c>
      <c r="C47" s="147">
        <v>3</v>
      </c>
    </row>
    <row r="48" spans="1:3" x14ac:dyDescent="0.2">
      <c r="A48" s="34">
        <v>43</v>
      </c>
      <c r="B48" s="34" t="s">
        <v>131</v>
      </c>
      <c r="C48" s="147">
        <v>4</v>
      </c>
    </row>
    <row r="49" spans="1:3" x14ac:dyDescent="0.2">
      <c r="A49" s="34">
        <v>44</v>
      </c>
      <c r="B49" s="34" t="s">
        <v>133</v>
      </c>
      <c r="C49" s="147">
        <v>3</v>
      </c>
    </row>
    <row r="50" spans="1:3" x14ac:dyDescent="0.2">
      <c r="A50" s="34">
        <v>45</v>
      </c>
      <c r="B50" s="34" t="s">
        <v>135</v>
      </c>
      <c r="C50" s="147">
        <v>1</v>
      </c>
    </row>
    <row r="51" spans="1:3" x14ac:dyDescent="0.2">
      <c r="A51" s="34">
        <v>46</v>
      </c>
      <c r="B51" s="34" t="s">
        <v>137</v>
      </c>
      <c r="C51" s="147">
        <v>4</v>
      </c>
    </row>
    <row r="52" spans="1:3" x14ac:dyDescent="0.2">
      <c r="A52" s="34">
        <v>47</v>
      </c>
      <c r="B52" s="34" t="s">
        <v>138</v>
      </c>
      <c r="C52" s="147">
        <v>3</v>
      </c>
    </row>
    <row r="53" spans="1:3" x14ac:dyDescent="0.2">
      <c r="A53" s="34">
        <v>48</v>
      </c>
      <c r="B53" s="34" t="s">
        <v>140</v>
      </c>
      <c r="C53" s="147">
        <v>4</v>
      </c>
    </row>
    <row r="54" spans="1:3" x14ac:dyDescent="0.2">
      <c r="A54" s="34">
        <v>49</v>
      </c>
      <c r="B54" s="34" t="s">
        <v>142</v>
      </c>
      <c r="C54" s="147">
        <v>2</v>
      </c>
    </row>
    <row r="55" spans="1:3" x14ac:dyDescent="0.2">
      <c r="A55" s="34">
        <v>50</v>
      </c>
      <c r="B55" s="34" t="s">
        <v>144</v>
      </c>
      <c r="C55" s="147">
        <v>3</v>
      </c>
    </row>
    <row r="57" spans="1:3" x14ac:dyDescent="0.2">
      <c r="C57" s="181">
        <v>42818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87"/>
  <sheetViews>
    <sheetView zoomScaleNormal="100" workbookViewId="0"/>
  </sheetViews>
  <sheetFormatPr defaultRowHeight="15" x14ac:dyDescent="0.2"/>
  <cols>
    <col min="1" max="1" width="8.140625" style="9" customWidth="1"/>
    <col min="2" max="2" width="26.28515625" style="9" customWidth="1"/>
    <col min="3" max="3" width="24.42578125" style="372" bestFit="1" customWidth="1"/>
    <col min="4" max="6" width="9.140625" style="373"/>
    <col min="7" max="16384" width="9.140625" style="370"/>
  </cols>
  <sheetData>
    <row r="1" spans="1:6" s="368" customFormat="1" ht="15.75" x14ac:dyDescent="0.25">
      <c r="A1" s="321" t="s">
        <v>1500</v>
      </c>
      <c r="B1" s="154"/>
      <c r="C1" s="375"/>
      <c r="D1" s="367"/>
      <c r="E1" s="367"/>
      <c r="F1" s="367"/>
    </row>
    <row r="2" spans="1:6" s="368" customFormat="1" ht="15.75" x14ac:dyDescent="0.25">
      <c r="A2" s="154"/>
      <c r="B2" s="154"/>
      <c r="C2" s="375"/>
      <c r="D2" s="367"/>
      <c r="E2" s="367"/>
      <c r="F2" s="367"/>
    </row>
    <row r="3" spans="1:6" s="368" customFormat="1" ht="15.75" x14ac:dyDescent="0.25">
      <c r="A3" s="154"/>
      <c r="B3" s="154"/>
      <c r="C3" s="375"/>
      <c r="D3" s="367"/>
      <c r="E3" s="367"/>
      <c r="F3" s="367"/>
    </row>
    <row r="4" spans="1:6" s="368" customFormat="1" ht="15.75" x14ac:dyDescent="0.25">
      <c r="A4" s="324"/>
      <c r="B4" s="324"/>
      <c r="C4" s="378"/>
      <c r="D4" s="367"/>
      <c r="E4" s="367"/>
      <c r="F4" s="367"/>
    </row>
    <row r="5" spans="1:6" s="374" customFormat="1" ht="15.75" x14ac:dyDescent="0.25">
      <c r="A5" s="191" t="s">
        <v>35</v>
      </c>
      <c r="B5" s="191" t="s">
        <v>36</v>
      </c>
      <c r="C5" s="376" t="s">
        <v>1272</v>
      </c>
      <c r="D5" s="192"/>
      <c r="E5" s="192"/>
      <c r="F5" s="192"/>
    </row>
    <row r="6" spans="1:6" x14ac:dyDescent="0.2">
      <c r="A6" s="197">
        <v>1</v>
      </c>
      <c r="B6" s="182" t="s">
        <v>39</v>
      </c>
      <c r="C6" s="379">
        <v>7</v>
      </c>
      <c r="D6" s="369"/>
      <c r="E6" s="369"/>
      <c r="F6" s="369"/>
    </row>
    <row r="7" spans="1:6" x14ac:dyDescent="0.2">
      <c r="A7" s="197">
        <v>2</v>
      </c>
      <c r="B7" s="182" t="s">
        <v>41</v>
      </c>
      <c r="C7" s="379">
        <v>5.3333300000000001</v>
      </c>
      <c r="D7" s="369"/>
      <c r="E7" s="369"/>
      <c r="F7" s="369"/>
    </row>
    <row r="8" spans="1:6" x14ac:dyDescent="0.2">
      <c r="A8" s="197">
        <v>3</v>
      </c>
      <c r="B8" s="182" t="s">
        <v>42</v>
      </c>
      <c r="C8" s="379">
        <v>1.6666700000000001</v>
      </c>
      <c r="D8" s="369"/>
      <c r="E8" s="369"/>
      <c r="F8" s="369"/>
    </row>
    <row r="9" spans="1:6" x14ac:dyDescent="0.2">
      <c r="A9" s="197">
        <v>4</v>
      </c>
      <c r="B9" s="182" t="s">
        <v>43</v>
      </c>
      <c r="C9" s="379">
        <v>3.3333300000000001</v>
      </c>
      <c r="D9" s="369"/>
      <c r="E9" s="369"/>
      <c r="F9" s="369"/>
    </row>
    <row r="10" spans="1:6" x14ac:dyDescent="0.2">
      <c r="A10" s="197">
        <v>5</v>
      </c>
      <c r="B10" s="148" t="s">
        <v>69</v>
      </c>
      <c r="C10" s="379">
        <v>1.3333299999999999</v>
      </c>
      <c r="D10" s="369"/>
      <c r="E10" s="369"/>
      <c r="F10" s="369"/>
    </row>
    <row r="11" spans="1:6" x14ac:dyDescent="0.2">
      <c r="A11" s="197">
        <v>6</v>
      </c>
      <c r="B11" s="148" t="s">
        <v>72</v>
      </c>
      <c r="C11" s="379">
        <v>2.6666699999999999</v>
      </c>
      <c r="D11" s="369"/>
      <c r="E11" s="369"/>
      <c r="F11" s="369"/>
    </row>
    <row r="12" spans="1:6" x14ac:dyDescent="0.2">
      <c r="A12" s="197">
        <v>7</v>
      </c>
      <c r="B12" s="132" t="s">
        <v>46</v>
      </c>
      <c r="C12" s="379">
        <v>1</v>
      </c>
      <c r="D12" s="369"/>
      <c r="E12" s="369"/>
      <c r="F12" s="369"/>
    </row>
    <row r="13" spans="1:6" x14ac:dyDescent="0.2">
      <c r="A13" s="197">
        <v>8</v>
      </c>
      <c r="B13" s="132" t="s">
        <v>74</v>
      </c>
      <c r="C13" s="379">
        <v>1</v>
      </c>
      <c r="D13" s="369"/>
      <c r="E13" s="369"/>
      <c r="F13" s="369"/>
    </row>
    <row r="14" spans="1:6" x14ac:dyDescent="0.2">
      <c r="A14" s="197">
        <v>9</v>
      </c>
      <c r="B14" s="132" t="s">
        <v>76</v>
      </c>
      <c r="C14" s="379">
        <v>1</v>
      </c>
      <c r="D14" s="369"/>
      <c r="E14" s="369"/>
      <c r="F14" s="369"/>
    </row>
    <row r="15" spans="1:6" x14ac:dyDescent="0.2">
      <c r="A15" s="197">
        <v>10</v>
      </c>
      <c r="B15" s="148" t="s">
        <v>78</v>
      </c>
      <c r="C15" s="379">
        <v>1</v>
      </c>
      <c r="D15" s="369"/>
      <c r="E15" s="369"/>
      <c r="F15" s="369"/>
    </row>
    <row r="16" spans="1:6" x14ac:dyDescent="0.2">
      <c r="A16" s="197">
        <v>11</v>
      </c>
      <c r="B16" s="148" t="s">
        <v>79</v>
      </c>
      <c r="C16" s="379">
        <v>2</v>
      </c>
      <c r="D16" s="369"/>
      <c r="E16" s="369"/>
      <c r="F16" s="369"/>
    </row>
    <row r="17" spans="1:6" x14ac:dyDescent="0.2">
      <c r="A17" s="197">
        <v>12</v>
      </c>
      <c r="B17" s="133" t="s">
        <v>52</v>
      </c>
      <c r="C17" s="379">
        <v>2</v>
      </c>
      <c r="D17" s="369"/>
      <c r="E17" s="369"/>
      <c r="F17" s="369"/>
    </row>
    <row r="18" spans="1:6" x14ac:dyDescent="0.2">
      <c r="A18" s="197">
        <v>13</v>
      </c>
      <c r="B18" s="133" t="s">
        <v>54</v>
      </c>
      <c r="C18" s="379">
        <v>1</v>
      </c>
      <c r="D18" s="369"/>
      <c r="E18" s="369"/>
      <c r="F18" s="369"/>
    </row>
    <row r="19" spans="1:6" x14ac:dyDescent="0.2">
      <c r="A19" s="197">
        <v>14</v>
      </c>
      <c r="B19" s="134" t="s">
        <v>56</v>
      </c>
      <c r="C19" s="379">
        <v>2.3333300000000001</v>
      </c>
      <c r="D19" s="369"/>
      <c r="E19" s="369"/>
      <c r="F19" s="369"/>
    </row>
    <row r="20" spans="1:6" x14ac:dyDescent="0.2">
      <c r="A20" s="197">
        <v>15</v>
      </c>
      <c r="B20" s="178" t="s">
        <v>81</v>
      </c>
      <c r="C20" s="379">
        <v>1.6666700000000001</v>
      </c>
      <c r="D20" s="369"/>
      <c r="E20" s="369"/>
      <c r="F20" s="369"/>
    </row>
    <row r="21" spans="1:6" x14ac:dyDescent="0.2">
      <c r="A21" s="197">
        <v>16</v>
      </c>
      <c r="B21" s="134" t="s">
        <v>83</v>
      </c>
      <c r="C21" s="379">
        <v>1</v>
      </c>
      <c r="D21" s="369"/>
      <c r="E21" s="369"/>
      <c r="F21" s="369"/>
    </row>
    <row r="22" spans="1:6" x14ac:dyDescent="0.2">
      <c r="A22" s="197">
        <v>17</v>
      </c>
      <c r="B22" s="134" t="s">
        <v>86</v>
      </c>
      <c r="C22" s="379">
        <v>2.3333300000000001</v>
      </c>
      <c r="D22" s="369"/>
      <c r="E22" s="369"/>
      <c r="F22" s="369"/>
    </row>
    <row r="23" spans="1:6" x14ac:dyDescent="0.2">
      <c r="A23" s="197">
        <v>18</v>
      </c>
      <c r="B23" s="133" t="s">
        <v>88</v>
      </c>
      <c r="C23" s="379">
        <v>1.6666700000000001</v>
      </c>
      <c r="D23" s="369"/>
      <c r="E23" s="369"/>
      <c r="F23" s="369"/>
    </row>
    <row r="24" spans="1:6" x14ac:dyDescent="0.2">
      <c r="A24" s="197">
        <v>19</v>
      </c>
      <c r="B24" s="133" t="s">
        <v>90</v>
      </c>
      <c r="C24" s="379">
        <v>1</v>
      </c>
      <c r="D24" s="369"/>
      <c r="E24" s="369"/>
      <c r="F24" s="369"/>
    </row>
    <row r="25" spans="1:6" x14ac:dyDescent="0.2">
      <c r="A25" s="197">
        <v>20</v>
      </c>
      <c r="B25" s="133" t="s">
        <v>92</v>
      </c>
      <c r="C25" s="379">
        <v>6.3333300000000001</v>
      </c>
      <c r="D25" s="369"/>
      <c r="E25" s="369"/>
      <c r="F25" s="369"/>
    </row>
    <row r="26" spans="1:6" x14ac:dyDescent="0.2">
      <c r="A26" s="197">
        <v>21</v>
      </c>
      <c r="B26" s="133" t="s">
        <v>94</v>
      </c>
      <c r="C26" s="379">
        <v>4.3333300000000001</v>
      </c>
      <c r="D26" s="369"/>
      <c r="E26" s="369"/>
      <c r="F26" s="369"/>
    </row>
    <row r="27" spans="1:6" x14ac:dyDescent="0.2">
      <c r="A27" s="197">
        <v>22</v>
      </c>
      <c r="B27" s="133" t="s">
        <v>97</v>
      </c>
      <c r="C27" s="379">
        <v>1.3333299999999999</v>
      </c>
      <c r="D27" s="369"/>
      <c r="E27" s="369"/>
      <c r="F27" s="369"/>
    </row>
    <row r="28" spans="1:6" x14ac:dyDescent="0.2">
      <c r="A28" s="197">
        <v>23</v>
      </c>
      <c r="B28" s="133" t="s">
        <v>99</v>
      </c>
      <c r="C28" s="379">
        <v>1</v>
      </c>
      <c r="D28" s="369"/>
      <c r="E28" s="369"/>
      <c r="F28" s="369"/>
    </row>
    <row r="29" spans="1:6" x14ac:dyDescent="0.2">
      <c r="A29" s="197">
        <v>24</v>
      </c>
      <c r="B29" s="133" t="s">
        <v>101</v>
      </c>
      <c r="C29" s="379">
        <v>2</v>
      </c>
      <c r="D29" s="369"/>
      <c r="E29" s="369"/>
      <c r="F29" s="369"/>
    </row>
    <row r="30" spans="1:6" x14ac:dyDescent="0.2">
      <c r="A30" s="197">
        <v>25</v>
      </c>
      <c r="B30" s="133" t="s">
        <v>49</v>
      </c>
      <c r="C30" s="379">
        <v>4</v>
      </c>
      <c r="D30" s="369"/>
      <c r="E30" s="369"/>
      <c r="F30" s="369"/>
    </row>
    <row r="31" spans="1:6" x14ac:dyDescent="0.2">
      <c r="A31" s="371">
        <v>26</v>
      </c>
      <c r="B31" s="194" t="s">
        <v>103</v>
      </c>
      <c r="C31" s="379">
        <v>1.3333299999999999</v>
      </c>
      <c r="D31" s="369"/>
      <c r="E31" s="369"/>
      <c r="F31" s="369"/>
    </row>
    <row r="32" spans="1:6" x14ac:dyDescent="0.2">
      <c r="A32" s="197">
        <v>27</v>
      </c>
      <c r="B32" s="195" t="s">
        <v>106</v>
      </c>
      <c r="C32" s="379">
        <v>1</v>
      </c>
      <c r="D32" s="369"/>
      <c r="E32" s="369"/>
      <c r="F32" s="369"/>
    </row>
    <row r="33" spans="1:6" x14ac:dyDescent="0.2">
      <c r="A33" s="197">
        <v>28</v>
      </c>
      <c r="B33" s="195" t="s">
        <v>107</v>
      </c>
      <c r="C33" s="379">
        <v>5.6666699999999999</v>
      </c>
      <c r="D33" s="369"/>
      <c r="E33" s="369"/>
      <c r="F33" s="369"/>
    </row>
    <row r="34" spans="1:6" x14ac:dyDescent="0.2">
      <c r="A34" s="197">
        <v>29</v>
      </c>
      <c r="B34" s="196" t="s">
        <v>108</v>
      </c>
      <c r="C34" s="379">
        <v>2</v>
      </c>
      <c r="D34" s="369"/>
      <c r="E34" s="369"/>
      <c r="F34" s="369"/>
    </row>
    <row r="35" spans="1:6" x14ac:dyDescent="0.2">
      <c r="A35" s="197">
        <v>30</v>
      </c>
      <c r="B35" s="196" t="s">
        <v>109</v>
      </c>
      <c r="C35" s="379">
        <v>2.3333300000000001</v>
      </c>
      <c r="D35" s="369"/>
      <c r="E35" s="369"/>
      <c r="F35" s="369"/>
    </row>
    <row r="36" spans="1:6" x14ac:dyDescent="0.2">
      <c r="A36" s="197">
        <v>31</v>
      </c>
      <c r="B36" s="130" t="s">
        <v>110</v>
      </c>
      <c r="C36" s="379">
        <v>1</v>
      </c>
      <c r="D36" s="369"/>
      <c r="E36" s="369"/>
      <c r="F36" s="369"/>
    </row>
    <row r="37" spans="1:6" x14ac:dyDescent="0.2">
      <c r="A37" s="197">
        <v>32</v>
      </c>
      <c r="B37" s="182" t="s">
        <v>114</v>
      </c>
      <c r="C37" s="379">
        <v>1</v>
      </c>
      <c r="D37" s="369"/>
      <c r="E37" s="369"/>
      <c r="F37" s="369"/>
    </row>
    <row r="38" spans="1:6" x14ac:dyDescent="0.2">
      <c r="A38" s="197">
        <v>33</v>
      </c>
      <c r="B38" s="182" t="s">
        <v>117</v>
      </c>
      <c r="C38" s="379">
        <v>1.6666700000000001</v>
      </c>
      <c r="D38" s="369"/>
      <c r="E38" s="369"/>
      <c r="F38" s="369"/>
    </row>
    <row r="39" spans="1:6" x14ac:dyDescent="0.2">
      <c r="A39" s="197">
        <v>34</v>
      </c>
      <c r="B39" s="182" t="s">
        <v>119</v>
      </c>
      <c r="C39" s="379">
        <v>1</v>
      </c>
      <c r="D39" s="369"/>
      <c r="E39" s="369"/>
      <c r="F39" s="369"/>
    </row>
    <row r="40" spans="1:6" x14ac:dyDescent="0.2">
      <c r="A40" s="197">
        <v>35</v>
      </c>
      <c r="B40" s="182" t="s">
        <v>121</v>
      </c>
      <c r="C40" s="379">
        <v>1</v>
      </c>
      <c r="D40" s="369"/>
      <c r="E40" s="369"/>
      <c r="F40" s="369"/>
    </row>
    <row r="41" spans="1:6" x14ac:dyDescent="0.2">
      <c r="A41" s="197">
        <v>36</v>
      </c>
      <c r="B41" s="182" t="s">
        <v>59</v>
      </c>
      <c r="C41" s="379">
        <v>1.3333299999999999</v>
      </c>
      <c r="D41" s="369"/>
      <c r="E41" s="369"/>
      <c r="F41" s="369"/>
    </row>
    <row r="42" spans="1:6" x14ac:dyDescent="0.2">
      <c r="A42" s="197">
        <v>37</v>
      </c>
      <c r="B42" s="182" t="s">
        <v>123</v>
      </c>
      <c r="C42" s="379">
        <v>1.3333299999999999</v>
      </c>
      <c r="D42" s="369"/>
      <c r="E42" s="369"/>
      <c r="F42" s="369"/>
    </row>
    <row r="43" spans="1:6" x14ac:dyDescent="0.2">
      <c r="A43" s="197">
        <v>38</v>
      </c>
      <c r="B43" s="182" t="s">
        <v>61</v>
      </c>
      <c r="C43" s="379">
        <v>2</v>
      </c>
      <c r="D43" s="369"/>
      <c r="E43" s="369"/>
      <c r="F43" s="369"/>
    </row>
    <row r="44" spans="1:6" x14ac:dyDescent="0.2">
      <c r="A44" s="197">
        <v>39</v>
      </c>
      <c r="B44" s="9" t="s">
        <v>125</v>
      </c>
      <c r="C44" s="379">
        <v>1</v>
      </c>
    </row>
    <row r="45" spans="1:6" x14ac:dyDescent="0.2">
      <c r="A45" s="9">
        <v>40</v>
      </c>
      <c r="B45" s="9" t="s">
        <v>127</v>
      </c>
      <c r="C45" s="379">
        <v>1</v>
      </c>
    </row>
    <row r="46" spans="1:6" x14ac:dyDescent="0.2">
      <c r="A46" s="9">
        <v>41</v>
      </c>
      <c r="B46" s="9" t="s">
        <v>64</v>
      </c>
      <c r="C46" s="379">
        <v>1</v>
      </c>
    </row>
    <row r="47" spans="1:6" x14ac:dyDescent="0.2">
      <c r="A47" s="9">
        <v>42</v>
      </c>
      <c r="B47" s="9" t="s">
        <v>129</v>
      </c>
      <c r="C47" s="379">
        <v>1.6666700000000001</v>
      </c>
    </row>
    <row r="48" spans="1:6" x14ac:dyDescent="0.2">
      <c r="A48" s="9">
        <v>43</v>
      </c>
      <c r="B48" s="9" t="s">
        <v>131</v>
      </c>
      <c r="C48" s="379">
        <v>1</v>
      </c>
    </row>
    <row r="49" spans="1:3" x14ac:dyDescent="0.2">
      <c r="A49" s="9">
        <v>44</v>
      </c>
      <c r="B49" s="9" t="s">
        <v>133</v>
      </c>
      <c r="C49" s="379">
        <v>2</v>
      </c>
    </row>
    <row r="50" spans="1:3" x14ac:dyDescent="0.2">
      <c r="A50" s="9">
        <v>45</v>
      </c>
      <c r="B50" s="9" t="s">
        <v>135</v>
      </c>
      <c r="C50" s="379">
        <v>1.6666700000000001</v>
      </c>
    </row>
    <row r="51" spans="1:3" x14ac:dyDescent="0.2">
      <c r="A51" s="9">
        <v>46</v>
      </c>
      <c r="B51" s="9" t="s">
        <v>137</v>
      </c>
      <c r="C51" s="379">
        <v>1</v>
      </c>
    </row>
    <row r="52" spans="1:3" x14ac:dyDescent="0.2">
      <c r="A52" s="9">
        <v>47</v>
      </c>
      <c r="B52" s="9" t="s">
        <v>138</v>
      </c>
      <c r="C52" s="379">
        <v>1.6666700000000001</v>
      </c>
    </row>
    <row r="53" spans="1:3" x14ac:dyDescent="0.2">
      <c r="A53" s="9">
        <v>48</v>
      </c>
      <c r="B53" s="9" t="s">
        <v>140</v>
      </c>
      <c r="C53" s="379">
        <v>1</v>
      </c>
    </row>
    <row r="54" spans="1:3" x14ac:dyDescent="0.2">
      <c r="A54" s="9">
        <v>49</v>
      </c>
      <c r="B54" s="9" t="s">
        <v>142</v>
      </c>
      <c r="C54" s="379">
        <v>2</v>
      </c>
    </row>
    <row r="55" spans="1:3" x14ac:dyDescent="0.2">
      <c r="A55" s="9">
        <v>50</v>
      </c>
      <c r="B55" s="9" t="s">
        <v>144</v>
      </c>
      <c r="C55" s="379">
        <v>1</v>
      </c>
    </row>
    <row r="56" spans="1:3" x14ac:dyDescent="0.2">
      <c r="C56" s="377"/>
    </row>
    <row r="57" spans="1:3" x14ac:dyDescent="0.2">
      <c r="C57" s="175" t="s">
        <v>1510</v>
      </c>
    </row>
    <row r="58" spans="1:3" x14ac:dyDescent="0.2">
      <c r="C58" s="377"/>
    </row>
    <row r="59" spans="1:3" x14ac:dyDescent="0.2">
      <c r="C59" s="377"/>
    </row>
    <row r="60" spans="1:3" x14ac:dyDescent="0.2">
      <c r="C60" s="377"/>
    </row>
    <row r="61" spans="1:3" x14ac:dyDescent="0.2">
      <c r="C61" s="377"/>
    </row>
    <row r="62" spans="1:3" x14ac:dyDescent="0.2">
      <c r="C62" s="377"/>
    </row>
    <row r="63" spans="1:3" x14ac:dyDescent="0.2">
      <c r="C63" s="377"/>
    </row>
    <row r="64" spans="1:3" x14ac:dyDescent="0.2">
      <c r="C64" s="377"/>
    </row>
    <row r="65" spans="3:3" x14ac:dyDescent="0.2">
      <c r="C65" s="377"/>
    </row>
    <row r="66" spans="3:3" x14ac:dyDescent="0.2">
      <c r="C66" s="377"/>
    </row>
    <row r="67" spans="3:3" x14ac:dyDescent="0.2">
      <c r="C67" s="377"/>
    </row>
    <row r="68" spans="3:3" x14ac:dyDescent="0.2">
      <c r="C68" s="377"/>
    </row>
    <row r="69" spans="3:3" x14ac:dyDescent="0.2">
      <c r="C69" s="377"/>
    </row>
    <row r="70" spans="3:3" x14ac:dyDescent="0.2">
      <c r="C70" s="377"/>
    </row>
    <row r="71" spans="3:3" x14ac:dyDescent="0.2">
      <c r="C71" s="377"/>
    </row>
    <row r="72" spans="3:3" x14ac:dyDescent="0.2">
      <c r="C72" s="377"/>
    </row>
    <row r="73" spans="3:3" x14ac:dyDescent="0.2">
      <c r="C73" s="377"/>
    </row>
    <row r="74" spans="3:3" x14ac:dyDescent="0.2">
      <c r="C74" s="377"/>
    </row>
    <row r="75" spans="3:3" x14ac:dyDescent="0.2">
      <c r="C75" s="377"/>
    </row>
    <row r="76" spans="3:3" x14ac:dyDescent="0.2">
      <c r="C76" s="377"/>
    </row>
    <row r="77" spans="3:3" x14ac:dyDescent="0.2">
      <c r="C77" s="377"/>
    </row>
    <row r="78" spans="3:3" x14ac:dyDescent="0.2">
      <c r="C78" s="377"/>
    </row>
    <row r="79" spans="3:3" x14ac:dyDescent="0.2">
      <c r="C79" s="377"/>
    </row>
    <row r="80" spans="3:3" x14ac:dyDescent="0.2">
      <c r="C80" s="377"/>
    </row>
    <row r="81" spans="3:3" x14ac:dyDescent="0.2">
      <c r="C81" s="377"/>
    </row>
    <row r="82" spans="3:3" x14ac:dyDescent="0.2">
      <c r="C82" s="377"/>
    </row>
    <row r="83" spans="3:3" x14ac:dyDescent="0.2">
      <c r="C83" s="377"/>
    </row>
    <row r="84" spans="3:3" x14ac:dyDescent="0.2">
      <c r="C84" s="377"/>
    </row>
    <row r="85" spans="3:3" x14ac:dyDescent="0.2">
      <c r="C85" s="377"/>
    </row>
    <row r="86" spans="3:3" x14ac:dyDescent="0.2">
      <c r="C86" s="377"/>
    </row>
    <row r="87" spans="3:3" x14ac:dyDescent="0.2">
      <c r="C87" s="377"/>
    </row>
  </sheetData>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5"/>
  <sheetViews>
    <sheetView zoomScaleNormal="100" workbookViewId="0">
      <selection sqref="A1:E1"/>
    </sheetView>
  </sheetViews>
  <sheetFormatPr defaultRowHeight="15" x14ac:dyDescent="0.2"/>
  <cols>
    <col min="1" max="1" width="8.140625" style="34" customWidth="1"/>
    <col min="2" max="2" width="19.7109375" style="34" customWidth="1"/>
    <col min="3" max="3" width="12.140625" style="34" customWidth="1"/>
    <col min="4" max="4" width="85.42578125" style="34" bestFit="1" customWidth="1"/>
    <col min="5" max="5" width="15.5703125" style="34" customWidth="1"/>
    <col min="6" max="6" width="17.7109375" style="34" customWidth="1"/>
    <col min="7" max="7" width="11.28515625" style="9" customWidth="1"/>
    <col min="8" max="9" width="9.140625" style="10"/>
    <col min="10" max="16384" width="9.140625" style="9"/>
  </cols>
  <sheetData>
    <row r="1" spans="1:12" ht="15.75" x14ac:dyDescent="0.25">
      <c r="A1" s="591" t="s">
        <v>66</v>
      </c>
      <c r="B1" s="591"/>
      <c r="C1" s="591"/>
      <c r="D1" s="591"/>
      <c r="E1" s="591"/>
      <c r="F1" s="558"/>
      <c r="G1" s="592"/>
      <c r="H1" s="592"/>
      <c r="I1" s="592"/>
      <c r="J1" s="592"/>
      <c r="K1" s="592"/>
      <c r="L1" s="592"/>
    </row>
    <row r="2" spans="1:12" ht="15.75" x14ac:dyDescent="0.25">
      <c r="G2" s="11"/>
      <c r="H2" s="12"/>
      <c r="I2" s="13"/>
      <c r="J2" s="12"/>
      <c r="K2" s="14"/>
    </row>
    <row r="5" spans="1:12" ht="47.25" x14ac:dyDescent="0.25">
      <c r="A5" s="513" t="s">
        <v>35</v>
      </c>
      <c r="B5" s="513" t="s">
        <v>36</v>
      </c>
      <c r="C5" s="36" t="s">
        <v>67</v>
      </c>
      <c r="D5" s="36" t="s">
        <v>37</v>
      </c>
      <c r="E5" s="36" t="s">
        <v>38</v>
      </c>
      <c r="F5" s="13" t="s">
        <v>68</v>
      </c>
    </row>
    <row r="6" spans="1:12" x14ac:dyDescent="0.2">
      <c r="A6" s="35">
        <v>1</v>
      </c>
      <c r="B6" s="35" t="s">
        <v>39</v>
      </c>
      <c r="C6" s="35" t="s">
        <v>40</v>
      </c>
      <c r="D6" s="35" t="s">
        <v>39</v>
      </c>
      <c r="E6" s="35"/>
      <c r="F6" s="35"/>
    </row>
    <row r="7" spans="1:12" x14ac:dyDescent="0.2">
      <c r="A7" s="15">
        <v>2</v>
      </c>
      <c r="B7" s="15" t="s">
        <v>41</v>
      </c>
      <c r="C7" s="15" t="s">
        <v>40</v>
      </c>
      <c r="D7" s="15" t="s">
        <v>41</v>
      </c>
      <c r="E7" s="15"/>
      <c r="F7" s="15"/>
    </row>
    <row r="8" spans="1:12" x14ac:dyDescent="0.2">
      <c r="A8" s="15">
        <v>3</v>
      </c>
      <c r="B8" s="15" t="s">
        <v>42</v>
      </c>
      <c r="C8" s="15" t="s">
        <v>40</v>
      </c>
      <c r="D8" s="15" t="s">
        <v>42</v>
      </c>
      <c r="E8" s="15"/>
      <c r="F8" s="15"/>
    </row>
    <row r="9" spans="1:12" x14ac:dyDescent="0.2">
      <c r="A9" s="15">
        <v>4</v>
      </c>
      <c r="B9" s="15" t="s">
        <v>43</v>
      </c>
      <c r="C9" s="15" t="s">
        <v>40</v>
      </c>
      <c r="D9" s="15" t="s">
        <v>43</v>
      </c>
      <c r="E9" s="15"/>
      <c r="F9" s="15"/>
    </row>
    <row r="10" spans="1:12" x14ac:dyDescent="0.2">
      <c r="A10" s="15">
        <v>5</v>
      </c>
      <c r="B10" s="16" t="s">
        <v>69</v>
      </c>
      <c r="C10" s="17" t="s">
        <v>50</v>
      </c>
      <c r="D10" s="17" t="s">
        <v>70</v>
      </c>
      <c r="E10" s="17" t="s">
        <v>71</v>
      </c>
      <c r="F10" s="19"/>
    </row>
    <row r="11" spans="1:12" x14ac:dyDescent="0.2">
      <c r="A11" s="15">
        <v>6</v>
      </c>
      <c r="B11" s="18" t="s">
        <v>72</v>
      </c>
      <c r="C11" s="17" t="s">
        <v>45</v>
      </c>
      <c r="D11" s="17" t="s">
        <v>73</v>
      </c>
      <c r="E11" s="17" t="s">
        <v>44</v>
      </c>
      <c r="F11" s="19"/>
    </row>
    <row r="12" spans="1:12" x14ac:dyDescent="0.2">
      <c r="A12" s="15">
        <v>7</v>
      </c>
      <c r="B12" s="19" t="s">
        <v>46</v>
      </c>
      <c r="C12" s="17" t="s">
        <v>40</v>
      </c>
      <c r="D12" s="17" t="s">
        <v>47</v>
      </c>
      <c r="E12" s="17" t="s">
        <v>44</v>
      </c>
      <c r="F12" s="19"/>
    </row>
    <row r="13" spans="1:12" x14ac:dyDescent="0.2">
      <c r="A13" s="15">
        <v>8</v>
      </c>
      <c r="B13" s="17" t="s">
        <v>74</v>
      </c>
      <c r="C13" s="20" t="s">
        <v>40</v>
      </c>
      <c r="D13" s="20" t="s">
        <v>75</v>
      </c>
      <c r="E13" s="20" t="s">
        <v>44</v>
      </c>
      <c r="F13" s="19"/>
    </row>
    <row r="14" spans="1:12" x14ac:dyDescent="0.2">
      <c r="A14" s="15">
        <v>9</v>
      </c>
      <c r="B14" s="19" t="s">
        <v>76</v>
      </c>
      <c r="C14" s="19" t="s">
        <v>40</v>
      </c>
      <c r="D14" s="19" t="s">
        <v>77</v>
      </c>
      <c r="E14" s="19" t="s">
        <v>44</v>
      </c>
      <c r="F14" s="19"/>
    </row>
    <row r="15" spans="1:12" x14ac:dyDescent="0.2">
      <c r="A15" s="15">
        <v>10</v>
      </c>
      <c r="B15" s="18" t="s">
        <v>78</v>
      </c>
      <c r="C15" s="18" t="s">
        <v>40</v>
      </c>
      <c r="D15" s="18" t="s">
        <v>47</v>
      </c>
      <c r="E15" s="19" t="s">
        <v>44</v>
      </c>
      <c r="F15" s="19"/>
    </row>
    <row r="16" spans="1:12" x14ac:dyDescent="0.2">
      <c r="A16" s="15">
        <v>11</v>
      </c>
      <c r="B16" s="18" t="s">
        <v>79</v>
      </c>
      <c r="C16" s="18" t="s">
        <v>40</v>
      </c>
      <c r="D16" s="18" t="s">
        <v>80</v>
      </c>
      <c r="E16" s="19" t="s">
        <v>44</v>
      </c>
      <c r="F16" s="19"/>
    </row>
    <row r="17" spans="1:6" x14ac:dyDescent="0.2">
      <c r="A17" s="15">
        <v>12</v>
      </c>
      <c r="B17" s="21" t="s">
        <v>52</v>
      </c>
      <c r="C17" s="21" t="s">
        <v>50</v>
      </c>
      <c r="D17" s="22" t="s">
        <v>53</v>
      </c>
      <c r="E17" s="21" t="s">
        <v>51</v>
      </c>
      <c r="F17" s="21"/>
    </row>
    <row r="18" spans="1:6" x14ac:dyDescent="0.2">
      <c r="A18" s="15">
        <v>13</v>
      </c>
      <c r="B18" s="21" t="s">
        <v>54</v>
      </c>
      <c r="C18" s="21" t="s">
        <v>40</v>
      </c>
      <c r="D18" s="22" t="s">
        <v>55</v>
      </c>
      <c r="E18" s="21" t="s">
        <v>51</v>
      </c>
      <c r="F18" s="21"/>
    </row>
    <row r="19" spans="1:6" x14ac:dyDescent="0.2">
      <c r="A19" s="15">
        <v>14</v>
      </c>
      <c r="B19" s="23" t="s">
        <v>56</v>
      </c>
      <c r="C19" s="21" t="s">
        <v>50</v>
      </c>
      <c r="D19" s="24" t="s">
        <v>53</v>
      </c>
      <c r="E19" s="21" t="s">
        <v>51</v>
      </c>
      <c r="F19" s="21"/>
    </row>
    <row r="20" spans="1:6" x14ac:dyDescent="0.2">
      <c r="A20" s="15">
        <v>15</v>
      </c>
      <c r="B20" s="22" t="s">
        <v>81</v>
      </c>
      <c r="C20" s="22" t="s">
        <v>40</v>
      </c>
      <c r="D20" s="22" t="s">
        <v>82</v>
      </c>
      <c r="E20" s="21" t="s">
        <v>51</v>
      </c>
      <c r="F20" s="21"/>
    </row>
    <row r="21" spans="1:6" x14ac:dyDescent="0.2">
      <c r="A21" s="15">
        <v>16</v>
      </c>
      <c r="B21" s="23" t="s">
        <v>83</v>
      </c>
      <c r="C21" s="21" t="s">
        <v>40</v>
      </c>
      <c r="D21" s="21" t="s">
        <v>84</v>
      </c>
      <c r="E21" s="21" t="s">
        <v>85</v>
      </c>
      <c r="F21" s="21"/>
    </row>
    <row r="22" spans="1:6" x14ac:dyDescent="0.2">
      <c r="A22" s="15">
        <v>17</v>
      </c>
      <c r="B22" s="23" t="s">
        <v>86</v>
      </c>
      <c r="C22" s="23" t="s">
        <v>50</v>
      </c>
      <c r="D22" s="21" t="s">
        <v>87</v>
      </c>
      <c r="E22" s="21" t="s">
        <v>85</v>
      </c>
      <c r="F22" s="23"/>
    </row>
    <row r="23" spans="1:6" x14ac:dyDescent="0.2">
      <c r="A23" s="15">
        <v>18</v>
      </c>
      <c r="B23" s="21" t="s">
        <v>88</v>
      </c>
      <c r="C23" s="21" t="s">
        <v>40</v>
      </c>
      <c r="D23" s="21" t="s">
        <v>89</v>
      </c>
      <c r="E23" s="21" t="s">
        <v>85</v>
      </c>
      <c r="F23" s="21"/>
    </row>
    <row r="24" spans="1:6" x14ac:dyDescent="0.2">
      <c r="A24" s="15">
        <v>19</v>
      </c>
      <c r="B24" s="21" t="s">
        <v>90</v>
      </c>
      <c r="C24" s="21" t="s">
        <v>40</v>
      </c>
      <c r="D24" s="21" t="s">
        <v>91</v>
      </c>
      <c r="E24" s="21" t="s">
        <v>57</v>
      </c>
      <c r="F24" s="21"/>
    </row>
    <row r="25" spans="1:6" x14ac:dyDescent="0.2">
      <c r="A25" s="15">
        <v>20</v>
      </c>
      <c r="B25" s="21" t="s">
        <v>92</v>
      </c>
      <c r="C25" s="21" t="s">
        <v>40</v>
      </c>
      <c r="D25" s="21" t="s">
        <v>93</v>
      </c>
      <c r="E25" s="21" t="s">
        <v>57</v>
      </c>
      <c r="F25" s="21"/>
    </row>
    <row r="26" spans="1:6" x14ac:dyDescent="0.2">
      <c r="A26" s="15">
        <v>21</v>
      </c>
      <c r="B26" s="25" t="s">
        <v>94</v>
      </c>
      <c r="C26" s="25" t="s">
        <v>40</v>
      </c>
      <c r="D26" s="21" t="s">
        <v>95</v>
      </c>
      <c r="E26" s="25" t="s">
        <v>57</v>
      </c>
      <c r="F26" s="25" t="s">
        <v>96</v>
      </c>
    </row>
    <row r="27" spans="1:6" x14ac:dyDescent="0.2">
      <c r="A27" s="15">
        <v>22</v>
      </c>
      <c r="B27" s="25" t="s">
        <v>97</v>
      </c>
      <c r="C27" s="25" t="s">
        <v>50</v>
      </c>
      <c r="D27" s="21" t="s">
        <v>98</v>
      </c>
      <c r="E27" s="25" t="s">
        <v>57</v>
      </c>
      <c r="F27" s="25"/>
    </row>
    <row r="28" spans="1:6" x14ac:dyDescent="0.2">
      <c r="A28" s="15">
        <v>23</v>
      </c>
      <c r="B28" s="25" t="s">
        <v>99</v>
      </c>
      <c r="C28" s="25" t="s">
        <v>50</v>
      </c>
      <c r="D28" s="23" t="s">
        <v>100</v>
      </c>
      <c r="E28" s="25" t="s">
        <v>57</v>
      </c>
      <c r="F28" s="25"/>
    </row>
    <row r="29" spans="1:6" x14ac:dyDescent="0.2">
      <c r="A29" s="15">
        <v>24</v>
      </c>
      <c r="B29" s="25" t="s">
        <v>101</v>
      </c>
      <c r="C29" s="25" t="s">
        <v>50</v>
      </c>
      <c r="D29" s="25" t="s">
        <v>102</v>
      </c>
      <c r="E29" s="25" t="s">
        <v>57</v>
      </c>
      <c r="F29" s="25"/>
    </row>
    <row r="30" spans="1:6" x14ac:dyDescent="0.2">
      <c r="A30" s="15">
        <v>25</v>
      </c>
      <c r="B30" s="25" t="s">
        <v>49</v>
      </c>
      <c r="C30" s="25" t="s">
        <v>40</v>
      </c>
      <c r="D30" s="25"/>
      <c r="E30" s="25" t="s">
        <v>48</v>
      </c>
      <c r="F30" s="25"/>
    </row>
    <row r="31" spans="1:6" x14ac:dyDescent="0.2">
      <c r="A31" s="27">
        <v>26</v>
      </c>
      <c r="B31" s="26" t="s">
        <v>103</v>
      </c>
      <c r="C31" s="26" t="s">
        <v>40</v>
      </c>
      <c r="D31" s="28" t="s">
        <v>104</v>
      </c>
      <c r="E31" s="26" t="s">
        <v>105</v>
      </c>
      <c r="F31" s="29"/>
    </row>
    <row r="32" spans="1:6" x14ac:dyDescent="0.2">
      <c r="A32" s="15">
        <v>27</v>
      </c>
      <c r="B32" s="30" t="s">
        <v>106</v>
      </c>
      <c r="C32" s="31" t="s">
        <v>40</v>
      </c>
      <c r="D32" s="30"/>
      <c r="E32" s="31" t="s">
        <v>48</v>
      </c>
      <c r="F32" s="31"/>
    </row>
    <row r="33" spans="1:6" x14ac:dyDescent="0.2">
      <c r="A33" s="15">
        <v>28</v>
      </c>
      <c r="B33" s="30" t="s">
        <v>107</v>
      </c>
      <c r="C33" s="31" t="s">
        <v>40</v>
      </c>
      <c r="D33" s="30"/>
      <c r="E33" s="31" t="s">
        <v>48</v>
      </c>
      <c r="F33" s="31"/>
    </row>
    <row r="34" spans="1:6" x14ac:dyDescent="0.2">
      <c r="A34" s="15">
        <v>29</v>
      </c>
      <c r="B34" s="32" t="s">
        <v>108</v>
      </c>
      <c r="C34" s="31" t="s">
        <v>40</v>
      </c>
      <c r="D34" s="32"/>
      <c r="E34" s="31" t="s">
        <v>48</v>
      </c>
      <c r="F34" s="31"/>
    </row>
    <row r="35" spans="1:6" x14ac:dyDescent="0.2">
      <c r="A35" s="15">
        <v>30</v>
      </c>
      <c r="B35" s="32" t="s">
        <v>109</v>
      </c>
      <c r="C35" s="31" t="s">
        <v>40</v>
      </c>
      <c r="D35" s="32"/>
      <c r="E35" s="31" t="s">
        <v>48</v>
      </c>
      <c r="F35" s="31"/>
    </row>
    <row r="36" spans="1:6" x14ac:dyDescent="0.2">
      <c r="A36" s="15">
        <v>31</v>
      </c>
      <c r="B36" s="33" t="s">
        <v>110</v>
      </c>
      <c r="C36" s="31" t="s">
        <v>111</v>
      </c>
      <c r="D36" s="33" t="s">
        <v>112</v>
      </c>
      <c r="E36" s="31" t="s">
        <v>113</v>
      </c>
      <c r="F36" s="31"/>
    </row>
    <row r="37" spans="1:6" x14ac:dyDescent="0.2">
      <c r="A37" s="15">
        <v>32</v>
      </c>
      <c r="B37" s="15" t="s">
        <v>114</v>
      </c>
      <c r="C37" s="15" t="s">
        <v>40</v>
      </c>
      <c r="D37" s="15" t="s">
        <v>115</v>
      </c>
      <c r="E37" s="15" t="s">
        <v>116</v>
      </c>
      <c r="F37" s="15"/>
    </row>
    <row r="38" spans="1:6" x14ac:dyDescent="0.2">
      <c r="A38" s="15">
        <v>33</v>
      </c>
      <c r="B38" s="15" t="s">
        <v>117</v>
      </c>
      <c r="C38" s="15" t="s">
        <v>40</v>
      </c>
      <c r="D38" s="15" t="s">
        <v>118</v>
      </c>
      <c r="E38" s="15" t="s">
        <v>116</v>
      </c>
      <c r="F38" s="15"/>
    </row>
    <row r="39" spans="1:6" x14ac:dyDescent="0.2">
      <c r="A39" s="15">
        <v>34</v>
      </c>
      <c r="B39" s="15" t="s">
        <v>119</v>
      </c>
      <c r="C39" s="15" t="s">
        <v>40</v>
      </c>
      <c r="D39" s="15" t="s">
        <v>120</v>
      </c>
      <c r="E39" s="15" t="s">
        <v>116</v>
      </c>
      <c r="F39" s="15"/>
    </row>
    <row r="40" spans="1:6" x14ac:dyDescent="0.2">
      <c r="A40" s="15">
        <v>35</v>
      </c>
      <c r="B40" s="15" t="s">
        <v>121</v>
      </c>
      <c r="C40" s="15" t="s">
        <v>40</v>
      </c>
      <c r="D40" s="15" t="s">
        <v>122</v>
      </c>
      <c r="E40" s="15" t="s">
        <v>116</v>
      </c>
      <c r="F40" s="15"/>
    </row>
    <row r="41" spans="1:6" x14ac:dyDescent="0.2">
      <c r="A41" s="15">
        <v>36</v>
      </c>
      <c r="B41" s="15" t="s">
        <v>59</v>
      </c>
      <c r="C41" s="15" t="s">
        <v>40</v>
      </c>
      <c r="D41" s="15" t="s">
        <v>60</v>
      </c>
      <c r="E41" s="15" t="s">
        <v>58</v>
      </c>
      <c r="F41" s="15"/>
    </row>
    <row r="42" spans="1:6" x14ac:dyDescent="0.2">
      <c r="A42" s="15">
        <v>37</v>
      </c>
      <c r="B42" s="15" t="s">
        <v>123</v>
      </c>
      <c r="C42" s="15" t="s">
        <v>40</v>
      </c>
      <c r="D42" s="15" t="s">
        <v>124</v>
      </c>
      <c r="E42" s="15" t="s">
        <v>58</v>
      </c>
      <c r="F42" s="15"/>
    </row>
    <row r="43" spans="1:6" x14ac:dyDescent="0.2">
      <c r="A43" s="15">
        <v>38</v>
      </c>
      <c r="B43" s="15" t="s">
        <v>61</v>
      </c>
      <c r="C43" s="15" t="s">
        <v>40</v>
      </c>
      <c r="D43" s="15"/>
      <c r="E43" s="15" t="s">
        <v>58</v>
      </c>
      <c r="F43" s="15"/>
    </row>
    <row r="44" spans="1:6" x14ac:dyDescent="0.2">
      <c r="A44" s="34">
        <v>39</v>
      </c>
      <c r="B44" s="34" t="s">
        <v>125</v>
      </c>
      <c r="C44" s="34" t="s">
        <v>40</v>
      </c>
      <c r="D44" s="34" t="s">
        <v>126</v>
      </c>
      <c r="E44" s="34" t="s">
        <v>58</v>
      </c>
    </row>
    <row r="45" spans="1:6" x14ac:dyDescent="0.2">
      <c r="A45" s="34">
        <v>40</v>
      </c>
      <c r="B45" s="34" t="s">
        <v>127</v>
      </c>
      <c r="C45" s="34" t="s">
        <v>40</v>
      </c>
      <c r="D45" s="34" t="s">
        <v>128</v>
      </c>
      <c r="E45" s="34" t="s">
        <v>58</v>
      </c>
    </row>
    <row r="46" spans="1:6" x14ac:dyDescent="0.2">
      <c r="A46" s="34">
        <v>41</v>
      </c>
      <c r="B46" s="34" t="s">
        <v>64</v>
      </c>
      <c r="C46" s="34" t="s">
        <v>40</v>
      </c>
      <c r="D46" s="34" t="s">
        <v>65</v>
      </c>
      <c r="E46" s="34" t="s">
        <v>62</v>
      </c>
    </row>
    <row r="47" spans="1:6" x14ac:dyDescent="0.2">
      <c r="A47" s="34">
        <v>42</v>
      </c>
      <c r="B47" s="34" t="s">
        <v>129</v>
      </c>
      <c r="C47" s="34" t="s">
        <v>40</v>
      </c>
      <c r="D47" s="34" t="s">
        <v>130</v>
      </c>
      <c r="E47" s="34" t="s">
        <v>62</v>
      </c>
    </row>
    <row r="48" spans="1:6" x14ac:dyDescent="0.2">
      <c r="A48" s="34">
        <v>43</v>
      </c>
      <c r="B48" s="34" t="s">
        <v>131</v>
      </c>
      <c r="C48" s="34" t="s">
        <v>40</v>
      </c>
      <c r="D48" s="34" t="s">
        <v>132</v>
      </c>
      <c r="E48" s="34" t="s">
        <v>62</v>
      </c>
    </row>
    <row r="49" spans="1:9" x14ac:dyDescent="0.2">
      <c r="A49" s="34">
        <v>44</v>
      </c>
      <c r="B49" s="34" t="s">
        <v>133</v>
      </c>
      <c r="C49" s="34" t="s">
        <v>40</v>
      </c>
      <c r="D49" s="34" t="s">
        <v>134</v>
      </c>
      <c r="E49" s="34" t="s">
        <v>62</v>
      </c>
      <c r="H49" s="9"/>
      <c r="I49" s="9"/>
    </row>
    <row r="50" spans="1:9" x14ac:dyDescent="0.2">
      <c r="A50" s="34">
        <v>45</v>
      </c>
      <c r="B50" s="34" t="s">
        <v>135</v>
      </c>
      <c r="C50" s="34" t="s">
        <v>40</v>
      </c>
      <c r="D50" s="34" t="s">
        <v>136</v>
      </c>
      <c r="E50" s="34" t="s">
        <v>62</v>
      </c>
    </row>
    <row r="51" spans="1:9" x14ac:dyDescent="0.2">
      <c r="A51" s="34">
        <v>46</v>
      </c>
      <c r="B51" s="34" t="s">
        <v>137</v>
      </c>
      <c r="C51" s="34" t="s">
        <v>40</v>
      </c>
      <c r="D51" s="34" t="s">
        <v>63</v>
      </c>
      <c r="E51" s="34" t="s">
        <v>62</v>
      </c>
    </row>
    <row r="52" spans="1:9" x14ac:dyDescent="0.2">
      <c r="A52" s="34">
        <v>47</v>
      </c>
      <c r="B52" s="34" t="s">
        <v>138</v>
      </c>
      <c r="C52" s="34" t="s">
        <v>40</v>
      </c>
      <c r="D52" s="34" t="s">
        <v>139</v>
      </c>
      <c r="E52" s="34" t="s">
        <v>62</v>
      </c>
    </row>
    <row r="53" spans="1:9" x14ac:dyDescent="0.2">
      <c r="A53" s="34">
        <v>48</v>
      </c>
      <c r="B53" s="34" t="s">
        <v>140</v>
      </c>
      <c r="C53" s="34" t="s">
        <v>40</v>
      </c>
      <c r="D53" s="34" t="s">
        <v>141</v>
      </c>
      <c r="E53" s="34" t="s">
        <v>62</v>
      </c>
    </row>
    <row r="54" spans="1:9" x14ac:dyDescent="0.2">
      <c r="A54" s="34">
        <v>49</v>
      </c>
      <c r="B54" s="34" t="s">
        <v>142</v>
      </c>
      <c r="C54" s="34" t="s">
        <v>40</v>
      </c>
      <c r="D54" s="34" t="s">
        <v>143</v>
      </c>
      <c r="E54" s="34" t="s">
        <v>62</v>
      </c>
    </row>
    <row r="55" spans="1:9" x14ac:dyDescent="0.2">
      <c r="A55" s="34">
        <v>50</v>
      </c>
      <c r="B55" s="34" t="s">
        <v>144</v>
      </c>
      <c r="C55" s="34" t="s">
        <v>40</v>
      </c>
      <c r="D55" s="34" t="s">
        <v>145</v>
      </c>
      <c r="E55" s="34" t="s">
        <v>62</v>
      </c>
    </row>
  </sheetData>
  <mergeCells count="2">
    <mergeCell ref="A1:E1"/>
    <mergeCell ref="G1:L1"/>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0"/>
  <sheetViews>
    <sheetView zoomScaleNormal="100" workbookViewId="0"/>
  </sheetViews>
  <sheetFormatPr defaultRowHeight="12.75" x14ac:dyDescent="0.2"/>
  <cols>
    <col min="1" max="1" width="9.140625" style="557"/>
    <col min="2" max="2" width="21.85546875" style="557" bestFit="1" customWidth="1"/>
    <col min="3" max="3" width="9.5703125" style="2" bestFit="1" customWidth="1"/>
    <col min="4" max="4" width="7" style="2" bestFit="1" customWidth="1"/>
    <col min="5" max="6" width="14.28515625" style="2" customWidth="1"/>
    <col min="7" max="10" width="8.85546875" style="2" customWidth="1"/>
    <col min="11" max="16384" width="9.140625" style="2"/>
  </cols>
  <sheetData>
    <row r="1" spans="1:10" ht="15.75" x14ac:dyDescent="0.25">
      <c r="A1" s="479" t="s">
        <v>1383</v>
      </c>
      <c r="B1" s="479"/>
      <c r="C1" s="450"/>
      <c r="D1" s="450"/>
      <c r="E1" s="450"/>
      <c r="F1" s="450"/>
      <c r="G1" s="450"/>
      <c r="H1" s="450"/>
      <c r="I1" s="450"/>
      <c r="J1" s="450"/>
    </row>
    <row r="2" spans="1:10" ht="15.75" x14ac:dyDescent="0.25">
      <c r="A2" s="479"/>
      <c r="B2" s="479"/>
      <c r="C2" s="448"/>
      <c r="D2" s="448"/>
      <c r="E2" s="448"/>
      <c r="F2" s="448"/>
      <c r="G2" s="462"/>
      <c r="H2" s="462"/>
      <c r="I2" s="448"/>
      <c r="J2" s="448"/>
    </row>
    <row r="3" spans="1:10" ht="15.75" x14ac:dyDescent="0.25">
      <c r="A3" s="481"/>
      <c r="B3" s="479"/>
      <c r="C3" s="593" t="s">
        <v>1375</v>
      </c>
      <c r="D3" s="593"/>
      <c r="E3" s="593" t="s">
        <v>1376</v>
      </c>
      <c r="F3" s="593"/>
      <c r="G3" s="594" t="s">
        <v>1377</v>
      </c>
      <c r="H3" s="594"/>
      <c r="I3" s="593" t="s">
        <v>1378</v>
      </c>
      <c r="J3" s="593"/>
    </row>
    <row r="4" spans="1:10" ht="15.75" x14ac:dyDescent="0.25">
      <c r="A4" s="479" t="s">
        <v>35</v>
      </c>
      <c r="B4" s="479" t="s">
        <v>36</v>
      </c>
      <c r="C4" s="464" t="s">
        <v>1263</v>
      </c>
      <c r="D4" s="464" t="s">
        <v>1264</v>
      </c>
      <c r="E4" s="464" t="s">
        <v>1263</v>
      </c>
      <c r="F4" s="464" t="s">
        <v>1264</v>
      </c>
      <c r="G4" s="464" t="s">
        <v>1263</v>
      </c>
      <c r="H4" s="464" t="s">
        <v>1264</v>
      </c>
      <c r="I4" s="464" t="s">
        <v>1263</v>
      </c>
      <c r="J4" s="464" t="s">
        <v>1264</v>
      </c>
    </row>
    <row r="5" spans="1:10" ht="15.75" x14ac:dyDescent="0.25">
      <c r="A5" s="556"/>
      <c r="B5" s="556"/>
      <c r="C5" s="463" t="s">
        <v>1379</v>
      </c>
      <c r="D5" s="463"/>
      <c r="E5" s="463" t="s">
        <v>1380</v>
      </c>
      <c r="F5" s="463"/>
      <c r="G5" s="463" t="s">
        <v>1381</v>
      </c>
      <c r="H5" s="463"/>
      <c r="I5" s="463" t="s">
        <v>1382</v>
      </c>
      <c r="J5" s="463"/>
    </row>
    <row r="6" spans="1:10" ht="15" x14ac:dyDescent="0.2">
      <c r="A6" s="555">
        <v>1</v>
      </c>
      <c r="B6" s="555" t="s">
        <v>39</v>
      </c>
      <c r="C6" s="431">
        <v>2044.37</v>
      </c>
      <c r="D6" s="197">
        <v>50</v>
      </c>
      <c r="E6" s="467">
        <v>70.403099999999995</v>
      </c>
      <c r="F6" s="361">
        <v>49</v>
      </c>
      <c r="G6" s="483">
        <v>148.333</v>
      </c>
      <c r="H6" s="482">
        <v>50</v>
      </c>
      <c r="I6" s="483">
        <v>110.533</v>
      </c>
      <c r="J6" s="465">
        <v>50</v>
      </c>
    </row>
    <row r="7" spans="1:10" ht="15" x14ac:dyDescent="0.2">
      <c r="A7" s="559">
        <v>2</v>
      </c>
      <c r="B7" s="559" t="s">
        <v>41</v>
      </c>
      <c r="C7" s="432">
        <v>2636.21</v>
      </c>
      <c r="D7" s="193">
        <v>48</v>
      </c>
      <c r="E7" s="466">
        <v>73.615499999999997</v>
      </c>
      <c r="F7" s="361">
        <v>34</v>
      </c>
      <c r="G7" s="482">
        <v>139.88900000000001</v>
      </c>
      <c r="H7" s="482">
        <v>32</v>
      </c>
      <c r="I7" s="482">
        <v>101.928</v>
      </c>
      <c r="J7" s="465">
        <v>49</v>
      </c>
    </row>
    <row r="8" spans="1:10" ht="15" x14ac:dyDescent="0.2">
      <c r="A8" s="559">
        <v>3</v>
      </c>
      <c r="B8" s="559" t="s">
        <v>42</v>
      </c>
      <c r="C8" s="432">
        <v>3107.83</v>
      </c>
      <c r="D8" s="193">
        <v>46</v>
      </c>
      <c r="E8" s="466">
        <v>72.563800000000001</v>
      </c>
      <c r="F8" s="361">
        <v>43</v>
      </c>
      <c r="G8" s="482">
        <v>137.667</v>
      </c>
      <c r="H8" s="482">
        <v>6</v>
      </c>
      <c r="I8" s="482">
        <v>86.215999999999994</v>
      </c>
      <c r="J8" s="465">
        <v>29</v>
      </c>
    </row>
    <row r="9" spans="1:10" ht="15" x14ac:dyDescent="0.2">
      <c r="A9" s="559">
        <v>4</v>
      </c>
      <c r="B9" s="559" t="s">
        <v>43</v>
      </c>
      <c r="C9" s="432">
        <v>3454.11</v>
      </c>
      <c r="D9" s="193">
        <v>44</v>
      </c>
      <c r="E9" s="466">
        <v>75.338999999999999</v>
      </c>
      <c r="F9" s="361">
        <v>14</v>
      </c>
      <c r="G9" s="482">
        <v>139.88900000000001</v>
      </c>
      <c r="H9" s="482">
        <v>33</v>
      </c>
      <c r="I9" s="482">
        <v>88.837000000000003</v>
      </c>
      <c r="J9" s="465">
        <v>38</v>
      </c>
    </row>
    <row r="10" spans="1:10" ht="15" x14ac:dyDescent="0.2">
      <c r="A10" s="559">
        <v>5</v>
      </c>
      <c r="B10" s="176" t="s">
        <v>69</v>
      </c>
      <c r="C10" s="433">
        <v>2551.5</v>
      </c>
      <c r="D10" s="452">
        <v>49</v>
      </c>
      <c r="E10" s="466">
        <v>72.444100000000006</v>
      </c>
      <c r="F10" s="361">
        <v>44</v>
      </c>
      <c r="G10" s="482">
        <v>142</v>
      </c>
      <c r="H10" s="482">
        <v>47</v>
      </c>
      <c r="I10" s="482">
        <v>92.992999999999995</v>
      </c>
      <c r="J10" s="465">
        <v>46</v>
      </c>
    </row>
    <row r="11" spans="1:10" ht="15" x14ac:dyDescent="0.2">
      <c r="A11" s="559">
        <v>6</v>
      </c>
      <c r="B11" s="148" t="s">
        <v>72</v>
      </c>
      <c r="C11" s="434">
        <v>3966.45</v>
      </c>
      <c r="D11" s="453">
        <v>18</v>
      </c>
      <c r="E11" s="466">
        <v>72.432900000000004</v>
      </c>
      <c r="F11" s="361">
        <v>45</v>
      </c>
      <c r="G11" s="482">
        <v>139.44399999999999</v>
      </c>
      <c r="H11" s="482">
        <v>21</v>
      </c>
      <c r="I11" s="482">
        <v>91.257000000000005</v>
      </c>
      <c r="J11" s="465">
        <v>42</v>
      </c>
    </row>
    <row r="12" spans="1:10" ht="15" x14ac:dyDescent="0.2">
      <c r="A12" s="559">
        <v>7</v>
      </c>
      <c r="B12" s="132" t="s">
        <v>46</v>
      </c>
      <c r="C12" s="435">
        <v>4169.3500000000004</v>
      </c>
      <c r="D12" s="454">
        <v>7</v>
      </c>
      <c r="E12" s="466">
        <v>72.887100000000004</v>
      </c>
      <c r="F12" s="361">
        <v>38</v>
      </c>
      <c r="G12" s="482">
        <v>139.77799999999999</v>
      </c>
      <c r="H12" s="482">
        <v>28</v>
      </c>
      <c r="I12" s="482">
        <v>77.093000000000004</v>
      </c>
      <c r="J12" s="465">
        <v>3</v>
      </c>
    </row>
    <row r="13" spans="1:10" ht="15" x14ac:dyDescent="0.2">
      <c r="A13" s="559">
        <v>8</v>
      </c>
      <c r="B13" s="177" t="s">
        <v>74</v>
      </c>
      <c r="C13" s="436">
        <v>4144.54</v>
      </c>
      <c r="D13" s="455">
        <v>8</v>
      </c>
      <c r="E13" s="466">
        <v>75.817700000000002</v>
      </c>
      <c r="F13" s="361">
        <v>8</v>
      </c>
      <c r="G13" s="482">
        <v>139.44399999999999</v>
      </c>
      <c r="H13" s="482">
        <v>22</v>
      </c>
      <c r="I13" s="482">
        <v>81.201999999999998</v>
      </c>
      <c r="J13" s="465">
        <v>7</v>
      </c>
    </row>
    <row r="14" spans="1:10" ht="15" x14ac:dyDescent="0.2">
      <c r="A14" s="559">
        <v>9</v>
      </c>
      <c r="B14" s="132" t="s">
        <v>76</v>
      </c>
      <c r="C14" s="435">
        <v>3660.82</v>
      </c>
      <c r="D14" s="454">
        <v>41</v>
      </c>
      <c r="E14" s="466">
        <v>73.319100000000006</v>
      </c>
      <c r="F14" s="361">
        <v>35</v>
      </c>
      <c r="G14" s="482">
        <v>139</v>
      </c>
      <c r="H14" s="482">
        <v>18</v>
      </c>
      <c r="I14" s="482">
        <v>89.963999999999999</v>
      </c>
      <c r="J14" s="465">
        <v>40</v>
      </c>
    </row>
    <row r="15" spans="1:10" ht="15" x14ac:dyDescent="0.2">
      <c r="A15" s="559">
        <v>10</v>
      </c>
      <c r="B15" s="148" t="s">
        <v>78</v>
      </c>
      <c r="C15" s="434">
        <v>3771.37</v>
      </c>
      <c r="D15" s="453">
        <v>31</v>
      </c>
      <c r="E15" s="466">
        <v>72.697800000000001</v>
      </c>
      <c r="F15" s="361">
        <v>40</v>
      </c>
      <c r="G15" s="482">
        <v>139.333</v>
      </c>
      <c r="H15" s="482">
        <v>19</v>
      </c>
      <c r="I15" s="482">
        <v>83.786000000000001</v>
      </c>
      <c r="J15" s="465">
        <v>13</v>
      </c>
    </row>
    <row r="16" spans="1:10" ht="15" x14ac:dyDescent="0.2">
      <c r="A16" s="559">
        <v>11</v>
      </c>
      <c r="B16" s="148" t="s">
        <v>79</v>
      </c>
      <c r="C16" s="434">
        <v>3891.05</v>
      </c>
      <c r="D16" s="453">
        <v>22</v>
      </c>
      <c r="E16" s="466">
        <v>76.075400000000002</v>
      </c>
      <c r="F16" s="361">
        <v>7</v>
      </c>
      <c r="G16" s="482">
        <v>137.77799999999999</v>
      </c>
      <c r="H16" s="482">
        <v>7</v>
      </c>
      <c r="I16" s="482">
        <v>86.534999999999997</v>
      </c>
      <c r="J16" s="465">
        <v>30</v>
      </c>
    </row>
    <row r="17" spans="1:10" ht="15" x14ac:dyDescent="0.2">
      <c r="A17" s="559">
        <v>12</v>
      </c>
      <c r="B17" s="133" t="s">
        <v>52</v>
      </c>
      <c r="C17" s="437">
        <v>4024.36</v>
      </c>
      <c r="D17" s="456">
        <v>11</v>
      </c>
      <c r="E17" s="466">
        <v>76.264499999999998</v>
      </c>
      <c r="F17" s="361">
        <v>5</v>
      </c>
      <c r="G17" s="482">
        <v>140.22200000000001</v>
      </c>
      <c r="H17" s="482">
        <v>38</v>
      </c>
      <c r="I17" s="482">
        <v>88.756</v>
      </c>
      <c r="J17" s="465">
        <v>36</v>
      </c>
    </row>
    <row r="18" spans="1:10" ht="15" x14ac:dyDescent="0.2">
      <c r="A18" s="559">
        <v>13</v>
      </c>
      <c r="B18" s="133" t="s">
        <v>54</v>
      </c>
      <c r="C18" s="437">
        <v>3605.4</v>
      </c>
      <c r="D18" s="456">
        <v>42</v>
      </c>
      <c r="E18" s="466">
        <v>74.563199999999995</v>
      </c>
      <c r="F18" s="361">
        <v>25</v>
      </c>
      <c r="G18" s="482">
        <v>141.55600000000001</v>
      </c>
      <c r="H18" s="482">
        <v>45</v>
      </c>
      <c r="I18" s="482">
        <v>91.63</v>
      </c>
      <c r="J18" s="465">
        <v>43</v>
      </c>
    </row>
    <row r="19" spans="1:10" ht="15" x14ac:dyDescent="0.2">
      <c r="A19" s="559">
        <v>14</v>
      </c>
      <c r="B19" s="134" t="s">
        <v>56</v>
      </c>
      <c r="C19" s="438">
        <v>3866.67</v>
      </c>
      <c r="D19" s="457">
        <v>23</v>
      </c>
      <c r="E19" s="466">
        <v>72.609399999999994</v>
      </c>
      <c r="F19" s="361">
        <v>41</v>
      </c>
      <c r="G19" s="482">
        <v>140.77799999999999</v>
      </c>
      <c r="H19" s="482">
        <v>44</v>
      </c>
      <c r="I19" s="482">
        <v>88.578999999999994</v>
      </c>
      <c r="J19" s="465">
        <v>35</v>
      </c>
    </row>
    <row r="20" spans="1:10" ht="15" x14ac:dyDescent="0.2">
      <c r="A20" s="559">
        <v>15</v>
      </c>
      <c r="B20" s="178" t="s">
        <v>81</v>
      </c>
      <c r="C20" s="439">
        <v>4127.6099999999997</v>
      </c>
      <c r="D20" s="458">
        <v>9</v>
      </c>
      <c r="E20" s="466">
        <v>74.122799999999998</v>
      </c>
      <c r="F20" s="361">
        <v>30</v>
      </c>
      <c r="G20" s="482">
        <v>138.77799999999999</v>
      </c>
      <c r="H20" s="482">
        <v>17</v>
      </c>
      <c r="I20" s="482">
        <v>84.341999999999999</v>
      </c>
      <c r="J20" s="465">
        <v>16</v>
      </c>
    </row>
    <row r="21" spans="1:10" ht="15" x14ac:dyDescent="0.2">
      <c r="A21" s="559">
        <v>16</v>
      </c>
      <c r="B21" s="134" t="s">
        <v>83</v>
      </c>
      <c r="C21" s="438">
        <v>3920.32</v>
      </c>
      <c r="D21" s="457">
        <v>20</v>
      </c>
      <c r="E21" s="466">
        <v>74.502499999999998</v>
      </c>
      <c r="F21" s="361">
        <v>27</v>
      </c>
      <c r="G21" s="482">
        <v>138.333</v>
      </c>
      <c r="H21" s="482">
        <v>13</v>
      </c>
      <c r="I21" s="482">
        <v>75.33</v>
      </c>
      <c r="J21" s="465">
        <v>1</v>
      </c>
    </row>
    <row r="22" spans="1:10" ht="15" x14ac:dyDescent="0.2">
      <c r="A22" s="559">
        <v>17</v>
      </c>
      <c r="B22" s="134" t="s">
        <v>86</v>
      </c>
      <c r="C22" s="438">
        <v>3847.28</v>
      </c>
      <c r="D22" s="457">
        <v>25</v>
      </c>
      <c r="E22" s="466">
        <v>75.017899999999997</v>
      </c>
      <c r="F22" s="361">
        <v>19</v>
      </c>
      <c r="G22" s="482">
        <v>140.55600000000001</v>
      </c>
      <c r="H22" s="482">
        <v>42</v>
      </c>
      <c r="I22" s="482">
        <v>87.061999999999998</v>
      </c>
      <c r="J22" s="465">
        <v>32</v>
      </c>
    </row>
    <row r="23" spans="1:10" ht="15" x14ac:dyDescent="0.2">
      <c r="A23" s="559">
        <v>18</v>
      </c>
      <c r="B23" s="133" t="s">
        <v>88</v>
      </c>
      <c r="C23" s="437">
        <v>4011.29</v>
      </c>
      <c r="D23" s="456">
        <v>13</v>
      </c>
      <c r="E23" s="466">
        <v>76.076599999999999</v>
      </c>
      <c r="F23" s="361">
        <v>6</v>
      </c>
      <c r="G23" s="482">
        <v>139.88900000000001</v>
      </c>
      <c r="H23" s="482">
        <v>34</v>
      </c>
      <c r="I23" s="482">
        <v>83.924999999999997</v>
      </c>
      <c r="J23" s="465">
        <v>14</v>
      </c>
    </row>
    <row r="24" spans="1:10" ht="15" x14ac:dyDescent="0.2">
      <c r="A24" s="559">
        <v>19</v>
      </c>
      <c r="B24" s="133" t="s">
        <v>90</v>
      </c>
      <c r="C24" s="437">
        <v>4394.17</v>
      </c>
      <c r="D24" s="456">
        <v>2</v>
      </c>
      <c r="E24" s="466">
        <v>75.382300000000001</v>
      </c>
      <c r="F24" s="361">
        <v>11</v>
      </c>
      <c r="G24" s="482">
        <v>140.11099999999999</v>
      </c>
      <c r="H24" s="482">
        <v>37</v>
      </c>
      <c r="I24" s="482">
        <v>86.084999999999994</v>
      </c>
      <c r="J24" s="465">
        <v>27</v>
      </c>
    </row>
    <row r="25" spans="1:10" ht="15" x14ac:dyDescent="0.2">
      <c r="A25" s="559">
        <v>20</v>
      </c>
      <c r="B25" s="133" t="s">
        <v>92</v>
      </c>
      <c r="C25" s="437">
        <v>3923.71</v>
      </c>
      <c r="D25" s="456">
        <v>19</v>
      </c>
      <c r="E25" s="466">
        <v>73.316000000000003</v>
      </c>
      <c r="F25" s="361">
        <v>36</v>
      </c>
      <c r="G25" s="482">
        <v>145.667</v>
      </c>
      <c r="H25" s="482">
        <v>49</v>
      </c>
      <c r="I25" s="482">
        <v>90.045000000000002</v>
      </c>
      <c r="J25" s="465">
        <v>41</v>
      </c>
    </row>
    <row r="26" spans="1:10" ht="15" x14ac:dyDescent="0.2">
      <c r="A26" s="559">
        <v>21</v>
      </c>
      <c r="B26" s="135" t="s">
        <v>94</v>
      </c>
      <c r="C26" s="440">
        <v>3979.37</v>
      </c>
      <c r="D26" s="459">
        <v>16</v>
      </c>
      <c r="E26" s="466">
        <v>73.726699999999994</v>
      </c>
      <c r="F26" s="361">
        <v>32</v>
      </c>
      <c r="G26" s="482">
        <v>139.77799999999999</v>
      </c>
      <c r="H26" s="482">
        <v>29</v>
      </c>
      <c r="I26" s="482">
        <v>92.341999999999999</v>
      </c>
      <c r="J26" s="465">
        <v>45</v>
      </c>
    </row>
    <row r="27" spans="1:10" ht="15" x14ac:dyDescent="0.2">
      <c r="A27" s="555">
        <v>22</v>
      </c>
      <c r="B27" s="133" t="s">
        <v>97</v>
      </c>
      <c r="C27" s="440">
        <v>4216.76</v>
      </c>
      <c r="D27" s="459">
        <v>5</v>
      </c>
      <c r="E27" s="467">
        <v>77.300899999999999</v>
      </c>
      <c r="F27" s="483">
        <v>1</v>
      </c>
      <c r="G27" s="483">
        <v>140.333</v>
      </c>
      <c r="H27" s="482">
        <v>40</v>
      </c>
      <c r="I27" s="483">
        <v>88.016999999999996</v>
      </c>
      <c r="J27" s="465">
        <v>34</v>
      </c>
    </row>
    <row r="28" spans="1:10" ht="15" x14ac:dyDescent="0.2">
      <c r="A28" s="559">
        <v>23</v>
      </c>
      <c r="B28" s="135" t="s">
        <v>99</v>
      </c>
      <c r="C28" s="440">
        <v>4293.4399999999996</v>
      </c>
      <c r="D28" s="459">
        <v>3</v>
      </c>
      <c r="E28" s="466">
        <v>74.734700000000004</v>
      </c>
      <c r="F28" s="361">
        <v>22</v>
      </c>
      <c r="G28" s="482">
        <v>141.88900000000001</v>
      </c>
      <c r="H28" s="482">
        <v>46</v>
      </c>
      <c r="I28" s="482">
        <v>86.043000000000006</v>
      </c>
      <c r="J28" s="465">
        <v>26</v>
      </c>
    </row>
    <row r="29" spans="1:10" ht="15" x14ac:dyDescent="0.2">
      <c r="A29" s="555">
        <v>24</v>
      </c>
      <c r="B29" s="133" t="s">
        <v>101</v>
      </c>
      <c r="C29" s="440">
        <v>4537.32</v>
      </c>
      <c r="D29" s="459">
        <v>1</v>
      </c>
      <c r="E29" s="467">
        <v>75.206699999999998</v>
      </c>
      <c r="F29" s="361">
        <v>17</v>
      </c>
      <c r="G29" s="483">
        <v>140.22200000000001</v>
      </c>
      <c r="H29" s="482">
        <v>39</v>
      </c>
      <c r="I29" s="483">
        <v>86.766000000000005</v>
      </c>
      <c r="J29" s="465">
        <v>31</v>
      </c>
    </row>
    <row r="30" spans="1:10" ht="15" x14ac:dyDescent="0.2">
      <c r="A30" s="559">
        <v>25</v>
      </c>
      <c r="B30" s="135" t="s">
        <v>49</v>
      </c>
      <c r="C30" s="440">
        <v>3986.09</v>
      </c>
      <c r="D30" s="459">
        <v>15</v>
      </c>
      <c r="E30" s="466">
        <v>75.219300000000004</v>
      </c>
      <c r="F30" s="361">
        <v>16</v>
      </c>
      <c r="G30" s="482">
        <v>136.55600000000001</v>
      </c>
      <c r="H30" s="482">
        <v>2</v>
      </c>
      <c r="I30" s="482">
        <v>87.167000000000002</v>
      </c>
      <c r="J30" s="465">
        <v>33</v>
      </c>
    </row>
    <row r="31" spans="1:10" ht="15" x14ac:dyDescent="0.2">
      <c r="A31" s="554">
        <v>26</v>
      </c>
      <c r="B31" s="180" t="s">
        <v>103</v>
      </c>
      <c r="C31" s="441">
        <v>3769.91</v>
      </c>
      <c r="D31" s="460">
        <v>32</v>
      </c>
      <c r="E31" s="466">
        <v>74.971000000000004</v>
      </c>
      <c r="F31" s="361">
        <v>20</v>
      </c>
      <c r="G31" s="482">
        <v>137</v>
      </c>
      <c r="H31" s="482">
        <v>3</v>
      </c>
      <c r="I31" s="482">
        <v>81.363</v>
      </c>
      <c r="J31" s="465">
        <v>8</v>
      </c>
    </row>
    <row r="32" spans="1:10" ht="15" x14ac:dyDescent="0.2">
      <c r="A32" s="559">
        <v>27</v>
      </c>
      <c r="B32" s="151" t="s">
        <v>106</v>
      </c>
      <c r="C32" s="442">
        <v>3798.55</v>
      </c>
      <c r="D32" s="461">
        <v>29</v>
      </c>
      <c r="E32" s="466">
        <v>74.613299999999995</v>
      </c>
      <c r="F32" s="361">
        <v>23</v>
      </c>
      <c r="G32" s="482">
        <v>137</v>
      </c>
      <c r="H32" s="482">
        <v>4</v>
      </c>
      <c r="I32" s="482">
        <v>79.215999999999994</v>
      </c>
      <c r="J32" s="465">
        <v>4</v>
      </c>
    </row>
    <row r="33" spans="1:10" ht="15" x14ac:dyDescent="0.2">
      <c r="A33" s="559">
        <v>28</v>
      </c>
      <c r="B33" s="151" t="s">
        <v>107</v>
      </c>
      <c r="C33" s="442">
        <v>3846.81</v>
      </c>
      <c r="D33" s="461">
        <v>26</v>
      </c>
      <c r="E33" s="466">
        <v>72.606999999999999</v>
      </c>
      <c r="F33" s="361">
        <v>42</v>
      </c>
      <c r="G33" s="482">
        <v>139.667</v>
      </c>
      <c r="H33" s="482">
        <v>24</v>
      </c>
      <c r="I33" s="482">
        <v>94.635999999999996</v>
      </c>
      <c r="J33" s="465">
        <v>48</v>
      </c>
    </row>
    <row r="34" spans="1:10" ht="15" x14ac:dyDescent="0.2">
      <c r="A34" s="559">
        <v>29</v>
      </c>
      <c r="B34" s="153" t="s">
        <v>108</v>
      </c>
      <c r="C34" s="345">
        <v>3757.5</v>
      </c>
      <c r="D34" s="472">
        <v>34</v>
      </c>
      <c r="E34" s="466">
        <v>75.371799999999993</v>
      </c>
      <c r="F34" s="361">
        <v>12</v>
      </c>
      <c r="G34" s="482">
        <v>138.44399999999999</v>
      </c>
      <c r="H34" s="482">
        <v>14</v>
      </c>
      <c r="I34" s="482">
        <v>84.352999999999994</v>
      </c>
      <c r="J34" s="465">
        <v>17</v>
      </c>
    </row>
    <row r="35" spans="1:10" ht="15" x14ac:dyDescent="0.2">
      <c r="A35" s="559">
        <v>30</v>
      </c>
      <c r="B35" s="153" t="s">
        <v>109</v>
      </c>
      <c r="C35" s="345">
        <v>3774.82</v>
      </c>
      <c r="D35" s="472">
        <v>30</v>
      </c>
      <c r="E35" s="466">
        <v>75.340699999999998</v>
      </c>
      <c r="F35" s="361">
        <v>13</v>
      </c>
      <c r="G35" s="482">
        <v>138.55600000000001</v>
      </c>
      <c r="H35" s="482">
        <v>15</v>
      </c>
      <c r="I35" s="482">
        <v>84.269000000000005</v>
      </c>
      <c r="J35" s="465">
        <v>15</v>
      </c>
    </row>
    <row r="36" spans="1:10" ht="15" x14ac:dyDescent="0.2">
      <c r="A36" s="559">
        <v>31</v>
      </c>
      <c r="B36" s="152" t="s">
        <v>110</v>
      </c>
      <c r="C36" s="485">
        <v>3823.01</v>
      </c>
      <c r="D36" s="462">
        <v>28</v>
      </c>
      <c r="E36" s="466">
        <v>74.591399999999993</v>
      </c>
      <c r="F36" s="361">
        <v>24</v>
      </c>
      <c r="G36" s="482">
        <v>136.333</v>
      </c>
      <c r="H36" s="482">
        <v>1</v>
      </c>
      <c r="I36" s="482">
        <v>76.834000000000003</v>
      </c>
      <c r="J36" s="465">
        <v>2</v>
      </c>
    </row>
    <row r="37" spans="1:10" ht="15" x14ac:dyDescent="0.2">
      <c r="A37" s="559">
        <v>32</v>
      </c>
      <c r="B37" s="559" t="s">
        <v>114</v>
      </c>
      <c r="C37" s="432">
        <v>3896.29</v>
      </c>
      <c r="D37" s="193">
        <v>21</v>
      </c>
      <c r="E37" s="466">
        <v>74.489900000000006</v>
      </c>
      <c r="F37" s="361">
        <v>28</v>
      </c>
      <c r="G37" s="482">
        <v>137.88900000000001</v>
      </c>
      <c r="H37" s="482">
        <v>8</v>
      </c>
      <c r="I37" s="482">
        <v>86.087999999999994</v>
      </c>
      <c r="J37" s="465">
        <v>28</v>
      </c>
    </row>
    <row r="38" spans="1:10" ht="15" x14ac:dyDescent="0.2">
      <c r="A38" s="559">
        <v>33</v>
      </c>
      <c r="B38" s="559" t="s">
        <v>117</v>
      </c>
      <c r="C38" s="432">
        <v>3858.25</v>
      </c>
      <c r="D38" s="193">
        <v>24</v>
      </c>
      <c r="E38" s="466">
        <v>74.798599999999993</v>
      </c>
      <c r="F38" s="361">
        <v>21</v>
      </c>
      <c r="G38" s="482">
        <v>139.667</v>
      </c>
      <c r="H38" s="482">
        <v>25</v>
      </c>
      <c r="I38" s="482">
        <v>84.867000000000004</v>
      </c>
      <c r="J38" s="465">
        <v>19</v>
      </c>
    </row>
    <row r="39" spans="1:10" ht="15" x14ac:dyDescent="0.2">
      <c r="A39" s="559">
        <v>34</v>
      </c>
      <c r="B39" s="559" t="s">
        <v>119</v>
      </c>
      <c r="C39" s="432">
        <v>3730.47</v>
      </c>
      <c r="D39" s="193">
        <v>36</v>
      </c>
      <c r="E39" s="466">
        <v>70.519599999999997</v>
      </c>
      <c r="F39" s="361">
        <v>48</v>
      </c>
      <c r="G39" s="482">
        <v>142.44399999999999</v>
      </c>
      <c r="H39" s="482">
        <v>48</v>
      </c>
      <c r="I39" s="482">
        <v>80.835999999999999</v>
      </c>
      <c r="J39" s="465">
        <v>6</v>
      </c>
    </row>
    <row r="40" spans="1:10" ht="15" x14ac:dyDescent="0.2">
      <c r="A40" s="559">
        <v>35</v>
      </c>
      <c r="B40" s="559" t="s">
        <v>121</v>
      </c>
      <c r="C40" s="432">
        <v>3966.81</v>
      </c>
      <c r="D40" s="193">
        <v>17</v>
      </c>
      <c r="E40" s="466">
        <v>72.780600000000007</v>
      </c>
      <c r="F40" s="361">
        <v>39</v>
      </c>
      <c r="G40" s="482">
        <v>139.667</v>
      </c>
      <c r="H40" s="482">
        <v>26</v>
      </c>
      <c r="I40" s="482">
        <v>83.596000000000004</v>
      </c>
      <c r="J40" s="465">
        <v>11</v>
      </c>
    </row>
    <row r="41" spans="1:10" ht="15" x14ac:dyDescent="0.2">
      <c r="A41" s="559">
        <v>36</v>
      </c>
      <c r="B41" s="559" t="s">
        <v>59</v>
      </c>
      <c r="C41" s="432">
        <v>4255.45</v>
      </c>
      <c r="D41" s="193">
        <v>4</v>
      </c>
      <c r="E41" s="466">
        <v>74.081800000000001</v>
      </c>
      <c r="F41" s="361">
        <v>31</v>
      </c>
      <c r="G41" s="482">
        <v>138.22200000000001</v>
      </c>
      <c r="H41" s="482">
        <v>12</v>
      </c>
      <c r="I41" s="482">
        <v>93.905000000000001</v>
      </c>
      <c r="J41" s="465">
        <v>47</v>
      </c>
    </row>
    <row r="42" spans="1:10" ht="15" x14ac:dyDescent="0.2">
      <c r="A42" s="559">
        <v>37</v>
      </c>
      <c r="B42" s="559" t="s">
        <v>123</v>
      </c>
      <c r="C42" s="432">
        <v>3988.52</v>
      </c>
      <c r="D42" s="193">
        <v>14</v>
      </c>
      <c r="E42" s="466">
        <v>75.303600000000003</v>
      </c>
      <c r="F42" s="361">
        <v>15</v>
      </c>
      <c r="G42" s="482">
        <v>139.333</v>
      </c>
      <c r="H42" s="482">
        <v>20</v>
      </c>
      <c r="I42" s="482">
        <v>85.784999999999997</v>
      </c>
      <c r="J42" s="465">
        <v>25</v>
      </c>
    </row>
    <row r="43" spans="1:10" s="447" customFormat="1" ht="15" x14ac:dyDescent="0.2">
      <c r="A43" s="555">
        <v>38</v>
      </c>
      <c r="B43" s="555" t="s">
        <v>61</v>
      </c>
      <c r="C43" s="432">
        <v>4024.06</v>
      </c>
      <c r="D43" s="193">
        <v>12</v>
      </c>
      <c r="E43" s="467">
        <v>74.504000000000005</v>
      </c>
      <c r="F43" s="361">
        <v>26</v>
      </c>
      <c r="G43" s="483">
        <v>139.77799999999999</v>
      </c>
      <c r="H43" s="482">
        <v>30</v>
      </c>
      <c r="I43" s="483">
        <v>89.21</v>
      </c>
      <c r="J43" s="465">
        <v>39</v>
      </c>
    </row>
    <row r="44" spans="1:10" s="447" customFormat="1" ht="15" x14ac:dyDescent="0.2">
      <c r="A44" s="508">
        <v>39</v>
      </c>
      <c r="B44" s="34" t="s">
        <v>125</v>
      </c>
      <c r="C44" s="344">
        <v>4175.16</v>
      </c>
      <c r="D44" s="322">
        <v>6</v>
      </c>
      <c r="E44" s="468">
        <v>76.503600000000006</v>
      </c>
      <c r="F44" s="361">
        <v>4</v>
      </c>
      <c r="G44" s="484">
        <v>139.44399999999999</v>
      </c>
      <c r="H44" s="482">
        <v>23</v>
      </c>
      <c r="I44" s="484">
        <v>88.798000000000002</v>
      </c>
      <c r="J44" s="465">
        <v>37</v>
      </c>
    </row>
    <row r="45" spans="1:10" ht="15" x14ac:dyDescent="0.2">
      <c r="A45" s="508">
        <v>40</v>
      </c>
      <c r="B45" s="560" t="s">
        <v>127</v>
      </c>
      <c r="C45" s="344">
        <v>3600.35</v>
      </c>
      <c r="D45" s="322">
        <v>43</v>
      </c>
      <c r="E45" s="445">
        <v>75.094999999999999</v>
      </c>
      <c r="F45" s="361">
        <v>18</v>
      </c>
      <c r="G45" s="473">
        <v>137.22200000000001</v>
      </c>
      <c r="H45" s="482">
        <v>5</v>
      </c>
      <c r="I45" s="473">
        <v>83.075999999999993</v>
      </c>
      <c r="J45" s="465">
        <v>10</v>
      </c>
    </row>
    <row r="46" spans="1:10" ht="15" x14ac:dyDescent="0.2">
      <c r="A46" s="508">
        <v>41</v>
      </c>
      <c r="B46" s="560" t="s">
        <v>64</v>
      </c>
      <c r="C46" s="344">
        <v>3674.15</v>
      </c>
      <c r="D46" s="322">
        <v>39</v>
      </c>
      <c r="E46" s="445">
        <v>73.211799999999997</v>
      </c>
      <c r="F46" s="361">
        <v>37</v>
      </c>
      <c r="G46" s="473">
        <v>139.88900000000001</v>
      </c>
      <c r="H46" s="482">
        <v>35</v>
      </c>
      <c r="I46" s="473">
        <v>82.088999999999999</v>
      </c>
      <c r="J46" s="465">
        <v>9</v>
      </c>
    </row>
    <row r="47" spans="1:10" ht="15" x14ac:dyDescent="0.2">
      <c r="A47" s="508">
        <v>42</v>
      </c>
      <c r="B47" s="560" t="s">
        <v>129</v>
      </c>
      <c r="C47" s="344">
        <v>3759.15</v>
      </c>
      <c r="D47" s="322">
        <v>33</v>
      </c>
      <c r="E47" s="445">
        <v>75.399900000000002</v>
      </c>
      <c r="F47" s="361">
        <v>10</v>
      </c>
      <c r="G47" s="473">
        <v>139.667</v>
      </c>
      <c r="H47" s="482">
        <v>27</v>
      </c>
      <c r="I47" s="473">
        <v>85.146000000000001</v>
      </c>
      <c r="J47" s="465">
        <v>23</v>
      </c>
    </row>
    <row r="48" spans="1:10" ht="15" x14ac:dyDescent="0.2">
      <c r="A48" s="508">
        <v>43</v>
      </c>
      <c r="B48" s="34" t="s">
        <v>131</v>
      </c>
      <c r="C48" s="344">
        <v>3215.69</v>
      </c>
      <c r="D48" s="322">
        <v>45</v>
      </c>
      <c r="E48" s="468">
        <v>68.098799999999997</v>
      </c>
      <c r="F48" s="361">
        <v>50</v>
      </c>
      <c r="G48" s="484">
        <v>139.77799999999999</v>
      </c>
      <c r="H48" s="482">
        <v>31</v>
      </c>
      <c r="I48" s="484">
        <v>79.835999999999999</v>
      </c>
      <c r="J48" s="465">
        <v>5</v>
      </c>
    </row>
    <row r="49" spans="1:10" ht="15" x14ac:dyDescent="0.2">
      <c r="A49" s="560">
        <v>44</v>
      </c>
      <c r="B49" s="560" t="s">
        <v>133</v>
      </c>
      <c r="C49" s="344">
        <v>3748.15</v>
      </c>
      <c r="D49" s="322">
        <v>35</v>
      </c>
      <c r="E49" s="276">
        <v>75.714200000000005</v>
      </c>
      <c r="F49" s="361">
        <v>9</v>
      </c>
      <c r="G49" s="361">
        <v>138</v>
      </c>
      <c r="H49" s="482">
        <v>9</v>
      </c>
      <c r="I49" s="361">
        <v>83.738</v>
      </c>
      <c r="J49" s="465">
        <v>12</v>
      </c>
    </row>
    <row r="50" spans="1:10" ht="15" x14ac:dyDescent="0.2">
      <c r="A50" s="560">
        <v>45</v>
      </c>
      <c r="B50" s="560" t="s">
        <v>135</v>
      </c>
      <c r="C50" s="344">
        <v>4052.65</v>
      </c>
      <c r="D50" s="322">
        <v>10</v>
      </c>
      <c r="E50" s="276">
        <v>76.9101</v>
      </c>
      <c r="F50" s="361">
        <v>2</v>
      </c>
      <c r="G50" s="361">
        <v>138.11099999999999</v>
      </c>
      <c r="H50" s="482">
        <v>10</v>
      </c>
      <c r="I50" s="361">
        <v>84.977000000000004</v>
      </c>
      <c r="J50" s="465">
        <v>22</v>
      </c>
    </row>
    <row r="51" spans="1:10" ht="15" x14ac:dyDescent="0.2">
      <c r="A51" s="560">
        <v>46</v>
      </c>
      <c r="B51" s="560" t="s">
        <v>137</v>
      </c>
      <c r="C51" s="344">
        <v>3666.68</v>
      </c>
      <c r="D51" s="322">
        <v>40</v>
      </c>
      <c r="E51" s="276">
        <v>76.568799999999996</v>
      </c>
      <c r="F51" s="361">
        <v>3</v>
      </c>
      <c r="G51" s="361">
        <v>140</v>
      </c>
      <c r="H51" s="482">
        <v>36</v>
      </c>
      <c r="I51" s="361">
        <v>84.957999999999998</v>
      </c>
      <c r="J51" s="465">
        <v>21</v>
      </c>
    </row>
    <row r="52" spans="1:10" ht="15" x14ac:dyDescent="0.2">
      <c r="A52" s="560">
        <v>47</v>
      </c>
      <c r="B52" s="560" t="s">
        <v>138</v>
      </c>
      <c r="C52" s="344">
        <v>3041.59</v>
      </c>
      <c r="D52" s="322">
        <v>47</v>
      </c>
      <c r="E52" s="276">
        <v>71.657899999999998</v>
      </c>
      <c r="F52" s="361">
        <v>46</v>
      </c>
      <c r="G52" s="361">
        <v>140.55600000000001</v>
      </c>
      <c r="H52" s="482">
        <v>43</v>
      </c>
      <c r="I52" s="361">
        <v>85.343999999999994</v>
      </c>
      <c r="J52" s="465">
        <v>24</v>
      </c>
    </row>
    <row r="53" spans="1:10" ht="15" x14ac:dyDescent="0.2">
      <c r="A53" s="560">
        <v>48</v>
      </c>
      <c r="B53" s="560" t="s">
        <v>140</v>
      </c>
      <c r="C53" s="344">
        <v>3710.75</v>
      </c>
      <c r="D53" s="322">
        <v>37</v>
      </c>
      <c r="E53" s="276">
        <v>70.947699999999998</v>
      </c>
      <c r="F53" s="361">
        <v>47</v>
      </c>
      <c r="G53" s="361">
        <v>140.44399999999999</v>
      </c>
      <c r="H53" s="482">
        <v>41</v>
      </c>
      <c r="I53" s="361">
        <v>91.634</v>
      </c>
      <c r="J53" s="465">
        <v>44</v>
      </c>
    </row>
    <row r="54" spans="1:10" ht="15" x14ac:dyDescent="0.2">
      <c r="A54" s="560">
        <v>49</v>
      </c>
      <c r="B54" s="560" t="s">
        <v>142</v>
      </c>
      <c r="C54" s="344">
        <v>3698.3</v>
      </c>
      <c r="D54" s="322">
        <v>38</v>
      </c>
      <c r="E54" s="276">
        <v>73.624399999999994</v>
      </c>
      <c r="F54" s="361">
        <v>33</v>
      </c>
      <c r="G54" s="361">
        <v>138.11099999999999</v>
      </c>
      <c r="H54" s="482">
        <v>11</v>
      </c>
      <c r="I54" s="361">
        <v>84.888000000000005</v>
      </c>
      <c r="J54" s="465">
        <v>20</v>
      </c>
    </row>
    <row r="55" spans="1:10" s="446" customFormat="1" ht="15" x14ac:dyDescent="0.2">
      <c r="A55" s="162">
        <v>50</v>
      </c>
      <c r="B55" s="162" t="s">
        <v>144</v>
      </c>
      <c r="C55" s="430">
        <v>3834.81</v>
      </c>
      <c r="D55" s="427">
        <v>27</v>
      </c>
      <c r="E55" s="278">
        <v>74.2149</v>
      </c>
      <c r="F55" s="430">
        <v>29</v>
      </c>
      <c r="G55" s="430">
        <v>138.667</v>
      </c>
      <c r="H55" s="444">
        <v>16</v>
      </c>
      <c r="I55" s="430">
        <v>84.688000000000002</v>
      </c>
      <c r="J55" s="443">
        <v>18</v>
      </c>
    </row>
    <row r="56" spans="1:10" ht="15" x14ac:dyDescent="0.2">
      <c r="B56" s="153" t="s">
        <v>1263</v>
      </c>
      <c r="C56" s="345">
        <v>3777.9250000000002</v>
      </c>
      <c r="D56" s="345"/>
    </row>
    <row r="57" spans="1:10" ht="15" x14ac:dyDescent="0.2">
      <c r="B57" s="153" t="s">
        <v>1262</v>
      </c>
      <c r="C57" s="345">
        <v>145.27000000000001</v>
      </c>
      <c r="D57" s="345"/>
    </row>
    <row r="58" spans="1:10" ht="15" x14ac:dyDescent="0.2">
      <c r="B58" s="153" t="s">
        <v>1261</v>
      </c>
      <c r="C58" s="345">
        <v>212526.2</v>
      </c>
      <c r="D58" s="345"/>
    </row>
    <row r="59" spans="1:10" ht="15" x14ac:dyDescent="0.2">
      <c r="B59" s="153" t="s">
        <v>1260</v>
      </c>
      <c r="C59" s="472">
        <v>78</v>
      </c>
      <c r="D59" s="472"/>
    </row>
    <row r="60" spans="1:10" ht="15" x14ac:dyDescent="0.2">
      <c r="B60" s="153" t="s">
        <v>1259</v>
      </c>
      <c r="C60" s="347">
        <v>12.20262</v>
      </c>
      <c r="D60" s="347"/>
    </row>
  </sheetData>
  <sortState ref="A6:J55">
    <sortCondition ref="A6:A55"/>
  </sortState>
  <mergeCells count="4">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M85"/>
  <sheetViews>
    <sheetView zoomScaleNormal="100" workbookViewId="0"/>
  </sheetViews>
  <sheetFormatPr defaultRowHeight="15" x14ac:dyDescent="0.2"/>
  <cols>
    <col min="1" max="1" width="8.140625" style="34" customWidth="1"/>
    <col min="2" max="2" width="21.85546875" style="34" bestFit="1" customWidth="1"/>
    <col min="3" max="4" width="12.28515625" style="322" customWidth="1"/>
    <col min="5" max="5" width="13.7109375" style="462" customWidth="1"/>
    <col min="6" max="6" width="7.140625" style="462" bestFit="1" customWidth="1"/>
    <col min="7" max="7" width="12.140625" style="462" bestFit="1" customWidth="1"/>
    <col min="8" max="8" width="7.140625" style="462" bestFit="1" customWidth="1"/>
    <col min="9" max="9" width="13" style="462" customWidth="1"/>
    <col min="10" max="10" width="7.140625" style="462" bestFit="1" customWidth="1"/>
    <col min="11" max="11" width="13.140625" style="462" customWidth="1"/>
    <col min="12" max="13" width="11.28515625" style="462" customWidth="1"/>
    <col min="14" max="14" width="9" style="462" customWidth="1"/>
    <col min="15" max="16" width="9.140625" style="462" customWidth="1"/>
    <col min="17" max="17" width="9" style="462" customWidth="1"/>
    <col min="18" max="18" width="7.140625" style="462" bestFit="1" customWidth="1"/>
    <col min="19" max="19" width="12.7109375" style="462" customWidth="1"/>
    <col min="20" max="20" width="7.140625" style="462" bestFit="1" customWidth="1"/>
    <col min="21" max="21" width="10.140625" style="462" customWidth="1"/>
    <col min="22" max="22" width="8.7109375" style="462" customWidth="1"/>
    <col min="23" max="23" width="10.7109375" style="462" customWidth="1"/>
    <col min="24" max="24" width="8.7109375" style="462" customWidth="1"/>
    <col min="25" max="26" width="9.5703125" style="462" customWidth="1"/>
    <col min="27" max="27" width="9.5703125" style="462" bestFit="1" customWidth="1"/>
    <col min="28" max="28" width="10.42578125" style="462" customWidth="1"/>
    <col min="29" max="29" width="9.5703125" style="462" bestFit="1" customWidth="1"/>
    <col min="30" max="30" width="7" style="462" bestFit="1" customWidth="1"/>
    <col min="31" max="31" width="10.28515625" style="462" customWidth="1"/>
    <col min="32" max="32" width="8.5703125" style="462" customWidth="1"/>
    <col min="33" max="33" width="11.42578125" style="462" customWidth="1"/>
    <col min="34" max="34" width="7.140625" style="462" bestFit="1" customWidth="1"/>
    <col min="35" max="35" width="14.140625" style="462" customWidth="1"/>
    <col min="36" max="36" width="8.7109375" style="462" customWidth="1"/>
    <col min="37" max="38" width="9.28515625" style="462" customWidth="1"/>
    <col min="39" max="39" width="9.5703125" style="462" customWidth="1"/>
    <col min="40" max="40" width="7.140625" style="462" bestFit="1" customWidth="1"/>
    <col min="41" max="41" width="11.28515625" style="462" customWidth="1"/>
    <col min="42" max="42" width="9.28515625" style="462" customWidth="1"/>
    <col min="43" max="44" width="9" style="462" customWidth="1"/>
    <col min="45" max="45" width="11.7109375" style="462" bestFit="1" customWidth="1"/>
    <col min="46" max="46" width="8.7109375" style="462" customWidth="1"/>
    <col min="47" max="47" width="13" style="462" bestFit="1" customWidth="1"/>
    <col min="48" max="48" width="7.140625" style="462" bestFit="1" customWidth="1"/>
    <col min="49" max="49" width="15.5703125" style="462" bestFit="1" customWidth="1"/>
    <col min="50" max="50" width="6.28515625" style="462" bestFit="1" customWidth="1"/>
    <col min="51" max="51" width="12.42578125" style="462" customWidth="1"/>
    <col min="52" max="52" width="10.7109375" style="462" customWidth="1"/>
    <col min="53" max="53" width="12.42578125" style="462" bestFit="1" customWidth="1"/>
    <col min="54" max="54" width="7.140625" style="462" bestFit="1" customWidth="1"/>
    <col min="55" max="55" width="12.42578125" style="462" bestFit="1" customWidth="1"/>
    <col min="56" max="56" width="7.140625" style="462" bestFit="1" customWidth="1"/>
    <col min="57" max="58" width="11.140625" style="462" customWidth="1"/>
    <col min="59" max="60" width="13.7109375" style="462" customWidth="1"/>
    <col min="61" max="62" width="11.7109375" style="462" customWidth="1"/>
    <col min="63" max="64" width="14.7109375" style="462" customWidth="1"/>
    <col min="65" max="65" width="10.42578125" style="462" bestFit="1" customWidth="1"/>
    <col min="66" max="16384" width="9.140625" style="462"/>
  </cols>
  <sheetData>
    <row r="1" spans="1:64" s="582" customFormat="1" ht="15.75" x14ac:dyDescent="0.25">
      <c r="A1" s="161" t="s">
        <v>1282</v>
      </c>
      <c r="B1" s="581"/>
      <c r="C1" s="154"/>
      <c r="D1" s="154"/>
    </row>
    <row r="2" spans="1:64" s="582" customFormat="1" ht="15.75" x14ac:dyDescent="0.25">
      <c r="A2" s="34"/>
      <c r="B2" s="34"/>
      <c r="C2" s="322"/>
      <c r="D2" s="322"/>
    </row>
    <row r="3" spans="1:64" s="582" customFormat="1" ht="15.75" x14ac:dyDescent="0.25">
      <c r="A3" s="34"/>
      <c r="B3" s="34"/>
      <c r="C3" s="322"/>
      <c r="D3" s="322"/>
    </row>
    <row r="4" spans="1:64" s="583" customFormat="1" ht="34.5" customHeight="1" x14ac:dyDescent="0.2">
      <c r="A4" s="34"/>
      <c r="B4" s="34"/>
      <c r="C4" s="602" t="s">
        <v>1374</v>
      </c>
      <c r="D4" s="602"/>
      <c r="E4" s="603" t="s">
        <v>1281</v>
      </c>
      <c r="F4" s="603"/>
      <c r="G4" s="603" t="s">
        <v>1358</v>
      </c>
      <c r="H4" s="603"/>
      <c r="I4" s="603" t="s">
        <v>1359</v>
      </c>
      <c r="J4" s="603"/>
      <c r="K4" s="603" t="s">
        <v>1280</v>
      </c>
      <c r="L4" s="603"/>
      <c r="M4" s="603" t="s">
        <v>1279</v>
      </c>
      <c r="N4" s="603"/>
      <c r="O4" s="598" t="s">
        <v>1277</v>
      </c>
      <c r="P4" s="598"/>
      <c r="Q4" s="598" t="s">
        <v>1276</v>
      </c>
      <c r="R4" s="598"/>
      <c r="S4" s="599" t="s">
        <v>1275</v>
      </c>
      <c r="T4" s="599"/>
      <c r="U4" s="598" t="s">
        <v>1363</v>
      </c>
      <c r="V4" s="598"/>
      <c r="W4" s="598" t="s">
        <v>1274</v>
      </c>
      <c r="X4" s="598"/>
      <c r="Y4" s="598" t="s">
        <v>1365</v>
      </c>
      <c r="Z4" s="598"/>
      <c r="AA4" s="598" t="s">
        <v>1289</v>
      </c>
      <c r="AB4" s="598"/>
      <c r="AC4" s="598" t="s">
        <v>1367</v>
      </c>
      <c r="AD4" s="598"/>
      <c r="AE4" s="598" t="s">
        <v>1273</v>
      </c>
      <c r="AF4" s="598"/>
      <c r="AG4" s="598" t="s">
        <v>1238</v>
      </c>
      <c r="AH4" s="598"/>
      <c r="AI4" s="598" t="s">
        <v>1283</v>
      </c>
      <c r="AJ4" s="598"/>
      <c r="AK4" s="599" t="s">
        <v>1292</v>
      </c>
      <c r="AL4" s="599"/>
      <c r="AM4" s="598" t="s">
        <v>1291</v>
      </c>
      <c r="AN4" s="598"/>
      <c r="AO4" s="599" t="s">
        <v>1272</v>
      </c>
      <c r="AP4" s="599"/>
      <c r="AQ4" s="598" t="s">
        <v>1271</v>
      </c>
      <c r="AR4" s="598"/>
      <c r="AS4" s="598" t="s">
        <v>1368</v>
      </c>
      <c r="AT4" s="598"/>
      <c r="AU4" s="598" t="s">
        <v>1270</v>
      </c>
      <c r="AV4" s="598"/>
      <c r="AW4" s="601" t="s">
        <v>1360</v>
      </c>
      <c r="AX4" s="601"/>
      <c r="AY4" s="600" t="s">
        <v>1269</v>
      </c>
      <c r="AZ4" s="600"/>
      <c r="BA4" s="600" t="s">
        <v>1268</v>
      </c>
      <c r="BB4" s="600"/>
      <c r="BC4" s="600" t="s">
        <v>1267</v>
      </c>
      <c r="BD4" s="600"/>
      <c r="BE4" s="600" t="s">
        <v>1371</v>
      </c>
      <c r="BF4" s="600"/>
      <c r="BG4" s="600" t="s">
        <v>1372</v>
      </c>
      <c r="BH4" s="600"/>
      <c r="BI4" s="600" t="s">
        <v>1373</v>
      </c>
      <c r="BJ4" s="600"/>
      <c r="BK4" s="600" t="s">
        <v>1247</v>
      </c>
      <c r="BL4" s="600"/>
    </row>
    <row r="5" spans="1:64" s="136" customFormat="1" ht="15.75" x14ac:dyDescent="0.25">
      <c r="A5" s="183" t="s">
        <v>35</v>
      </c>
      <c r="B5" s="183" t="s">
        <v>36</v>
      </c>
      <c r="C5" s="136" t="s">
        <v>1263</v>
      </c>
      <c r="D5" s="136" t="s">
        <v>1264</v>
      </c>
      <c r="E5" s="136" t="s">
        <v>1263</v>
      </c>
      <c r="F5" s="136" t="s">
        <v>1264</v>
      </c>
      <c r="G5" s="136" t="s">
        <v>1263</v>
      </c>
      <c r="H5" s="136" t="s">
        <v>1264</v>
      </c>
      <c r="I5" s="136" t="s">
        <v>1263</v>
      </c>
      <c r="J5" s="136" t="s">
        <v>1264</v>
      </c>
      <c r="K5" s="136" t="s">
        <v>1263</v>
      </c>
      <c r="L5" s="136" t="s">
        <v>1264</v>
      </c>
      <c r="M5" s="136" t="s">
        <v>1263</v>
      </c>
      <c r="N5" s="136" t="s">
        <v>1264</v>
      </c>
      <c r="O5" s="136" t="s">
        <v>1263</v>
      </c>
      <c r="P5" s="136" t="s">
        <v>1264</v>
      </c>
      <c r="Q5" s="136" t="s">
        <v>1263</v>
      </c>
      <c r="R5" s="136" t="s">
        <v>1264</v>
      </c>
      <c r="S5" s="160" t="s">
        <v>1263</v>
      </c>
      <c r="T5" s="136" t="s">
        <v>1264</v>
      </c>
      <c r="U5" s="136" t="s">
        <v>1263</v>
      </c>
      <c r="V5" s="136" t="s">
        <v>1264</v>
      </c>
      <c r="W5" s="136" t="s">
        <v>1263</v>
      </c>
      <c r="X5" s="136" t="s">
        <v>1264</v>
      </c>
      <c r="Y5" s="136" t="s">
        <v>1263</v>
      </c>
      <c r="Z5" s="136" t="s">
        <v>1264</v>
      </c>
      <c r="AA5" s="136" t="s">
        <v>1263</v>
      </c>
      <c r="AB5" s="136" t="s">
        <v>1264</v>
      </c>
      <c r="AC5" s="136" t="s">
        <v>1263</v>
      </c>
      <c r="AD5" s="136" t="s">
        <v>1264</v>
      </c>
      <c r="AE5" s="136" t="s">
        <v>1263</v>
      </c>
      <c r="AF5" s="136" t="s">
        <v>1264</v>
      </c>
      <c r="AG5" s="136" t="s">
        <v>1263</v>
      </c>
      <c r="AH5" s="136" t="s">
        <v>1264</v>
      </c>
      <c r="AI5" s="136" t="s">
        <v>1263</v>
      </c>
      <c r="AJ5" s="136" t="s">
        <v>1264</v>
      </c>
      <c r="AK5" s="136" t="s">
        <v>1263</v>
      </c>
      <c r="AL5" s="136" t="s">
        <v>1264</v>
      </c>
      <c r="AM5" s="136" t="s">
        <v>1263</v>
      </c>
      <c r="AN5" s="136" t="s">
        <v>1264</v>
      </c>
      <c r="AO5" s="136" t="s">
        <v>1263</v>
      </c>
      <c r="AP5" s="136" t="s">
        <v>1264</v>
      </c>
      <c r="AQ5" s="136" t="s">
        <v>1263</v>
      </c>
      <c r="AR5" s="136" t="s">
        <v>1264</v>
      </c>
      <c r="AS5" s="136" t="s">
        <v>1263</v>
      </c>
      <c r="AT5" s="136" t="s">
        <v>1264</v>
      </c>
      <c r="AU5" s="136" t="s">
        <v>1263</v>
      </c>
      <c r="AV5" s="136" t="s">
        <v>1264</v>
      </c>
      <c r="AW5" s="159" t="s">
        <v>1266</v>
      </c>
      <c r="AX5" s="159" t="s">
        <v>1265</v>
      </c>
      <c r="AY5" s="136" t="s">
        <v>1263</v>
      </c>
      <c r="AZ5" s="136" t="s">
        <v>1264</v>
      </c>
      <c r="BA5" s="136" t="s">
        <v>1263</v>
      </c>
      <c r="BB5" s="136" t="s">
        <v>1264</v>
      </c>
      <c r="BC5" s="136" t="s">
        <v>1263</v>
      </c>
      <c r="BD5" s="136" t="s">
        <v>1264</v>
      </c>
      <c r="BE5" s="136" t="s">
        <v>1263</v>
      </c>
      <c r="BF5" s="136" t="s">
        <v>1264</v>
      </c>
      <c r="BG5" s="136" t="s">
        <v>1263</v>
      </c>
      <c r="BH5" s="136" t="s">
        <v>1264</v>
      </c>
      <c r="BI5" s="136" t="s">
        <v>1263</v>
      </c>
      <c r="BJ5" s="136" t="s">
        <v>1264</v>
      </c>
      <c r="BK5" s="136" t="s">
        <v>1263</v>
      </c>
      <c r="BL5" s="136" t="s">
        <v>1264</v>
      </c>
    </row>
    <row r="6" spans="1:64" ht="15" customHeight="1" x14ac:dyDescent="0.2">
      <c r="A6" s="182">
        <v>1</v>
      </c>
      <c r="B6" s="182" t="s">
        <v>39</v>
      </c>
      <c r="C6" s="431">
        <v>2044.37</v>
      </c>
      <c r="D6" s="197">
        <v>50</v>
      </c>
      <c r="E6" s="423">
        <v>6.73</v>
      </c>
      <c r="F6" s="424">
        <v>50</v>
      </c>
      <c r="G6" s="346">
        <v>617.13</v>
      </c>
      <c r="H6" s="339">
        <v>50</v>
      </c>
      <c r="I6" s="346">
        <v>599.41999999999996</v>
      </c>
      <c r="J6" s="339">
        <v>50</v>
      </c>
      <c r="K6" s="346">
        <v>2448.5700000000002</v>
      </c>
      <c r="L6" s="339">
        <v>50</v>
      </c>
      <c r="M6" s="346">
        <v>1184.5</v>
      </c>
      <c r="N6" s="339">
        <v>50</v>
      </c>
      <c r="O6" s="158">
        <v>613.66999999999996</v>
      </c>
      <c r="P6" s="157">
        <v>49</v>
      </c>
      <c r="Q6" s="158">
        <v>2532.33</v>
      </c>
      <c r="R6" s="473">
        <v>49</v>
      </c>
      <c r="S6" s="158">
        <v>1442</v>
      </c>
      <c r="T6" s="157">
        <v>50</v>
      </c>
      <c r="U6" s="416">
        <v>3010.56</v>
      </c>
      <c r="V6" s="417">
        <v>33</v>
      </c>
      <c r="W6" s="416">
        <v>1407.77</v>
      </c>
      <c r="X6" s="417">
        <v>50</v>
      </c>
      <c r="Y6" s="158">
        <v>2002.33</v>
      </c>
      <c r="Z6" s="157">
        <v>50</v>
      </c>
      <c r="AA6" s="158"/>
      <c r="AB6" s="157"/>
      <c r="AC6" s="158"/>
      <c r="AD6" s="157"/>
      <c r="AE6" s="158">
        <v>2285.67</v>
      </c>
      <c r="AF6" s="157">
        <v>50</v>
      </c>
      <c r="AG6" s="158">
        <v>2547.67</v>
      </c>
      <c r="AH6" s="157">
        <v>50</v>
      </c>
      <c r="AI6" s="158">
        <v>2930.33</v>
      </c>
      <c r="AJ6" s="157">
        <v>50</v>
      </c>
      <c r="AK6" s="275">
        <v>1022.2</v>
      </c>
      <c r="AL6" s="275">
        <v>49</v>
      </c>
      <c r="AM6" s="275">
        <v>3540.71</v>
      </c>
      <c r="AN6" s="275">
        <v>50</v>
      </c>
      <c r="AO6" s="275">
        <v>4065.26</v>
      </c>
      <c r="AP6" s="275">
        <v>49</v>
      </c>
      <c r="AQ6" s="275">
        <v>1797.82</v>
      </c>
      <c r="AR6" s="275">
        <v>49</v>
      </c>
      <c r="AS6" s="158"/>
      <c r="AT6" s="157"/>
      <c r="AU6" s="346">
        <v>2990.38</v>
      </c>
      <c r="AV6" s="346">
        <v>49</v>
      </c>
      <c r="AW6" s="346">
        <v>2116.13</v>
      </c>
      <c r="AX6" s="346">
        <v>48</v>
      </c>
      <c r="AY6" s="346">
        <v>2658.62</v>
      </c>
      <c r="AZ6" s="346">
        <v>50</v>
      </c>
      <c r="BA6" s="346">
        <v>2739.32</v>
      </c>
      <c r="BB6" s="346">
        <v>50</v>
      </c>
      <c r="BC6" s="346">
        <v>2477.04</v>
      </c>
      <c r="BD6" s="346">
        <v>49</v>
      </c>
      <c r="BE6" s="346">
        <v>1885.24</v>
      </c>
      <c r="BF6" s="346">
        <v>45</v>
      </c>
      <c r="BG6" s="346">
        <v>1291.2</v>
      </c>
      <c r="BH6" s="346">
        <v>49</v>
      </c>
      <c r="BI6" s="346">
        <v>2755.01</v>
      </c>
      <c r="BJ6" s="346">
        <v>50</v>
      </c>
      <c r="BK6" s="485">
        <v>2078.0300000000002</v>
      </c>
      <c r="BL6" s="322">
        <v>50</v>
      </c>
    </row>
    <row r="7" spans="1:64" ht="15" customHeight="1" x14ac:dyDescent="0.2">
      <c r="A7" s="131">
        <v>2</v>
      </c>
      <c r="B7" s="131" t="s">
        <v>41</v>
      </c>
      <c r="C7" s="432">
        <v>2636.21</v>
      </c>
      <c r="D7" s="193">
        <v>48</v>
      </c>
      <c r="E7" s="423">
        <v>76.22</v>
      </c>
      <c r="F7" s="424">
        <v>49</v>
      </c>
      <c r="G7" s="346">
        <v>1435.56</v>
      </c>
      <c r="H7" s="339">
        <v>47</v>
      </c>
      <c r="I7" s="346">
        <v>1746.48</v>
      </c>
      <c r="J7" s="339">
        <v>43</v>
      </c>
      <c r="K7" s="346">
        <v>3620.52</v>
      </c>
      <c r="L7" s="339">
        <v>48</v>
      </c>
      <c r="M7" s="346">
        <v>1924.47</v>
      </c>
      <c r="N7" s="339">
        <v>49</v>
      </c>
      <c r="O7" s="158">
        <v>771</v>
      </c>
      <c r="P7" s="157">
        <v>46</v>
      </c>
      <c r="Q7" s="158">
        <v>2716.67</v>
      </c>
      <c r="R7" s="473">
        <v>47</v>
      </c>
      <c r="S7" s="158">
        <v>1795</v>
      </c>
      <c r="T7" s="157">
        <v>49</v>
      </c>
      <c r="U7" s="416">
        <v>1629.69</v>
      </c>
      <c r="V7" s="417">
        <v>50</v>
      </c>
      <c r="W7" s="416">
        <v>2241.67</v>
      </c>
      <c r="X7" s="417">
        <v>47</v>
      </c>
      <c r="Y7" s="158">
        <v>2923.33</v>
      </c>
      <c r="Z7" s="157">
        <v>48</v>
      </c>
      <c r="AA7" s="158"/>
      <c r="AB7" s="157"/>
      <c r="AC7" s="158"/>
      <c r="AD7" s="157"/>
      <c r="AE7" s="158">
        <v>2900.67</v>
      </c>
      <c r="AF7" s="157">
        <v>49</v>
      </c>
      <c r="AG7" s="158">
        <v>3122.33</v>
      </c>
      <c r="AH7" s="157">
        <v>48</v>
      </c>
      <c r="AI7" s="158">
        <v>4029.33</v>
      </c>
      <c r="AJ7" s="157">
        <v>48</v>
      </c>
      <c r="AK7" s="275">
        <v>2429.9699999999998</v>
      </c>
      <c r="AL7" s="275">
        <v>40</v>
      </c>
      <c r="AM7" s="275">
        <v>4384.7</v>
      </c>
      <c r="AN7" s="275">
        <v>47</v>
      </c>
      <c r="AO7" s="275">
        <v>4180.71</v>
      </c>
      <c r="AP7" s="275">
        <v>48</v>
      </c>
      <c r="AQ7" s="275">
        <v>2586.88</v>
      </c>
      <c r="AR7" s="275">
        <v>39</v>
      </c>
      <c r="AS7" s="158"/>
      <c r="AT7" s="157"/>
      <c r="AU7" s="346">
        <v>3763.76</v>
      </c>
      <c r="AV7" s="346">
        <v>45</v>
      </c>
      <c r="AW7" s="346">
        <v>1968.18</v>
      </c>
      <c r="AX7" s="346">
        <v>50</v>
      </c>
      <c r="AY7" s="346">
        <v>3344.57</v>
      </c>
      <c r="AZ7" s="346">
        <v>47</v>
      </c>
      <c r="BA7" s="346">
        <v>3275.08</v>
      </c>
      <c r="BB7" s="346">
        <v>46</v>
      </c>
      <c r="BC7" s="346">
        <v>3510.45</v>
      </c>
      <c r="BD7" s="346">
        <v>36</v>
      </c>
      <c r="BE7" s="346">
        <v>2021.98</v>
      </c>
      <c r="BF7" s="346">
        <v>40</v>
      </c>
      <c r="BG7" s="346">
        <v>2517.39</v>
      </c>
      <c r="BH7" s="346">
        <v>13</v>
      </c>
      <c r="BI7" s="346">
        <v>3624.78</v>
      </c>
      <c r="BJ7" s="346">
        <v>39</v>
      </c>
      <c r="BK7" s="485">
        <v>4108.9799999999996</v>
      </c>
      <c r="BL7" s="322">
        <v>47</v>
      </c>
    </row>
    <row r="8" spans="1:64" ht="15" customHeight="1" x14ac:dyDescent="0.2">
      <c r="A8" s="131">
        <v>3</v>
      </c>
      <c r="B8" s="131" t="s">
        <v>42</v>
      </c>
      <c r="C8" s="432">
        <v>3107.83</v>
      </c>
      <c r="D8" s="193">
        <v>46</v>
      </c>
      <c r="E8" s="423">
        <v>376.6</v>
      </c>
      <c r="F8" s="424">
        <v>45</v>
      </c>
      <c r="G8" s="346">
        <v>1823.37</v>
      </c>
      <c r="H8" s="339">
        <v>44</v>
      </c>
      <c r="I8" s="346">
        <v>1329.08</v>
      </c>
      <c r="J8" s="339">
        <v>47</v>
      </c>
      <c r="K8" s="346">
        <v>5159.87</v>
      </c>
      <c r="L8" s="339">
        <v>34</v>
      </c>
      <c r="M8" s="346">
        <v>2661.53</v>
      </c>
      <c r="N8" s="339">
        <v>27</v>
      </c>
      <c r="O8" s="158">
        <v>968</v>
      </c>
      <c r="P8" s="157">
        <v>45</v>
      </c>
      <c r="Q8" s="158">
        <v>2556.33</v>
      </c>
      <c r="R8" s="473">
        <v>48</v>
      </c>
      <c r="S8" s="158">
        <v>2309.33</v>
      </c>
      <c r="T8" s="157">
        <v>44</v>
      </c>
      <c r="U8" s="416">
        <v>2531.96</v>
      </c>
      <c r="V8" s="417">
        <v>44</v>
      </c>
      <c r="W8" s="416">
        <v>1573.65</v>
      </c>
      <c r="X8" s="417">
        <v>48</v>
      </c>
      <c r="Y8" s="158">
        <v>3886.33</v>
      </c>
      <c r="Z8" s="157">
        <v>44</v>
      </c>
      <c r="AA8" s="158"/>
      <c r="AB8" s="157"/>
      <c r="AC8" s="158"/>
      <c r="AD8" s="157"/>
      <c r="AE8" s="158">
        <v>5699.67</v>
      </c>
      <c r="AF8" s="157">
        <v>37</v>
      </c>
      <c r="AG8" s="158">
        <v>3621</v>
      </c>
      <c r="AH8" s="157">
        <v>42</v>
      </c>
      <c r="AI8" s="158">
        <v>4791.67</v>
      </c>
      <c r="AJ8" s="157">
        <v>35</v>
      </c>
      <c r="AK8" s="275">
        <v>3456.65</v>
      </c>
      <c r="AL8" s="275">
        <v>23</v>
      </c>
      <c r="AM8" s="275">
        <v>5306.03</v>
      </c>
      <c r="AN8" s="275">
        <v>42</v>
      </c>
      <c r="AO8" s="275">
        <v>5019.09</v>
      </c>
      <c r="AP8" s="275">
        <v>38</v>
      </c>
      <c r="AQ8" s="275">
        <v>2595.85</v>
      </c>
      <c r="AR8" s="275">
        <v>37</v>
      </c>
      <c r="AS8" s="158"/>
      <c r="AT8" s="157"/>
      <c r="AU8" s="346">
        <v>3683.06</v>
      </c>
      <c r="AV8" s="346">
        <v>46</v>
      </c>
      <c r="AW8" s="346">
        <v>3501.48</v>
      </c>
      <c r="AX8" s="346">
        <v>45</v>
      </c>
      <c r="AY8" s="346">
        <v>3553.04</v>
      </c>
      <c r="AZ8" s="346">
        <v>45</v>
      </c>
      <c r="BA8" s="346">
        <v>3938.61</v>
      </c>
      <c r="BB8" s="346">
        <v>33</v>
      </c>
      <c r="BC8" s="346">
        <v>3629.26</v>
      </c>
      <c r="BD8" s="346">
        <v>32</v>
      </c>
      <c r="BE8" s="346">
        <v>2109.41</v>
      </c>
      <c r="BF8" s="346">
        <v>38</v>
      </c>
      <c r="BG8" s="346">
        <v>1878.52</v>
      </c>
      <c r="BH8" s="346">
        <v>38</v>
      </c>
      <c r="BI8" s="346">
        <v>3384.92</v>
      </c>
      <c r="BJ8" s="346">
        <v>45</v>
      </c>
      <c r="BK8" s="485">
        <v>3692.03</v>
      </c>
      <c r="BL8" s="322">
        <v>48</v>
      </c>
    </row>
    <row r="9" spans="1:64" ht="15" customHeight="1" x14ac:dyDescent="0.2">
      <c r="A9" s="131">
        <v>4</v>
      </c>
      <c r="B9" s="131" t="s">
        <v>43</v>
      </c>
      <c r="C9" s="432">
        <v>3454.11</v>
      </c>
      <c r="D9" s="193">
        <v>44</v>
      </c>
      <c r="E9" s="423">
        <v>1004.27</v>
      </c>
      <c r="F9" s="424">
        <v>35</v>
      </c>
      <c r="G9" s="346">
        <v>1662.2</v>
      </c>
      <c r="H9" s="339">
        <v>45</v>
      </c>
      <c r="I9" s="346">
        <v>1687.75</v>
      </c>
      <c r="J9" s="339">
        <v>44</v>
      </c>
      <c r="K9" s="346">
        <v>5122.21</v>
      </c>
      <c r="L9" s="339">
        <v>35</v>
      </c>
      <c r="M9" s="346">
        <v>2571.64</v>
      </c>
      <c r="N9" s="339">
        <v>31</v>
      </c>
      <c r="O9" s="158">
        <v>1219.33</v>
      </c>
      <c r="P9" s="157">
        <v>42</v>
      </c>
      <c r="Q9" s="158">
        <v>3420.67</v>
      </c>
      <c r="R9" s="473">
        <v>44</v>
      </c>
      <c r="S9" s="158">
        <v>2063</v>
      </c>
      <c r="T9" s="157">
        <v>47</v>
      </c>
      <c r="U9" s="416">
        <v>2938.83</v>
      </c>
      <c r="V9" s="417">
        <v>36</v>
      </c>
      <c r="W9" s="416">
        <v>2394.1</v>
      </c>
      <c r="X9" s="417">
        <v>40</v>
      </c>
      <c r="Y9" s="158">
        <v>4011</v>
      </c>
      <c r="Z9" s="157">
        <v>43</v>
      </c>
      <c r="AA9" s="158"/>
      <c r="AB9" s="157"/>
      <c r="AC9" s="158"/>
      <c r="AD9" s="157"/>
      <c r="AE9" s="158">
        <v>6099.67</v>
      </c>
      <c r="AF9" s="157">
        <v>29</v>
      </c>
      <c r="AG9" s="158">
        <v>2970</v>
      </c>
      <c r="AH9" s="157">
        <v>49</v>
      </c>
      <c r="AI9" s="158">
        <v>5198.33</v>
      </c>
      <c r="AJ9" s="157">
        <v>15</v>
      </c>
      <c r="AK9" s="275">
        <v>3333.36</v>
      </c>
      <c r="AL9" s="275">
        <v>27</v>
      </c>
      <c r="AM9" s="275">
        <v>5622.1</v>
      </c>
      <c r="AN9" s="275">
        <v>28</v>
      </c>
      <c r="AO9" s="275">
        <v>4985.47</v>
      </c>
      <c r="AP9" s="275">
        <v>40</v>
      </c>
      <c r="AQ9" s="275">
        <v>3151.78</v>
      </c>
      <c r="AR9" s="275">
        <v>23</v>
      </c>
      <c r="AS9" s="158"/>
      <c r="AT9" s="157"/>
      <c r="AU9" s="346">
        <v>4288.3100000000004</v>
      </c>
      <c r="AV9" s="346">
        <v>38</v>
      </c>
      <c r="AW9" s="346">
        <v>4644.7299999999996</v>
      </c>
      <c r="AX9" s="346">
        <v>35</v>
      </c>
      <c r="AY9" s="346">
        <v>3902.74</v>
      </c>
      <c r="AZ9" s="346">
        <v>34</v>
      </c>
      <c r="BA9" s="346">
        <v>3588.91</v>
      </c>
      <c r="BB9" s="346">
        <v>40</v>
      </c>
      <c r="BC9" s="346">
        <v>4068.63</v>
      </c>
      <c r="BD9" s="346">
        <v>14</v>
      </c>
      <c r="BE9" s="346">
        <v>2429.9699999999998</v>
      </c>
      <c r="BF9" s="346">
        <v>28</v>
      </c>
      <c r="BG9" s="346">
        <v>2676.55</v>
      </c>
      <c r="BH9" s="346">
        <v>8</v>
      </c>
      <c r="BI9" s="346">
        <v>4256.93</v>
      </c>
      <c r="BJ9" s="346">
        <v>24</v>
      </c>
      <c r="BK9" s="485">
        <v>4734.3999999999996</v>
      </c>
      <c r="BL9" s="322">
        <v>46</v>
      </c>
    </row>
    <row r="10" spans="1:64" ht="15" customHeight="1" x14ac:dyDescent="0.2">
      <c r="A10" s="131">
        <v>5</v>
      </c>
      <c r="B10" s="176" t="s">
        <v>69</v>
      </c>
      <c r="C10" s="433">
        <v>2551.5</v>
      </c>
      <c r="D10" s="452">
        <v>49</v>
      </c>
      <c r="E10" s="423">
        <v>145.71</v>
      </c>
      <c r="F10" s="424">
        <v>48</v>
      </c>
      <c r="G10" s="346">
        <v>2015.26</v>
      </c>
      <c r="H10" s="339">
        <v>42</v>
      </c>
      <c r="I10" s="346">
        <v>1066.81</v>
      </c>
      <c r="J10" s="339">
        <v>49</v>
      </c>
      <c r="K10" s="346">
        <v>3434.68</v>
      </c>
      <c r="L10" s="339">
        <v>49</v>
      </c>
      <c r="M10" s="346">
        <v>2045.3</v>
      </c>
      <c r="N10" s="339">
        <v>47</v>
      </c>
      <c r="O10" s="158">
        <v>754.33</v>
      </c>
      <c r="P10" s="157">
        <v>47</v>
      </c>
      <c r="Q10" s="158">
        <v>3323.33</v>
      </c>
      <c r="R10" s="473">
        <v>46</v>
      </c>
      <c r="S10" s="158">
        <v>2120.33</v>
      </c>
      <c r="T10" s="157">
        <v>46</v>
      </c>
      <c r="U10" s="416">
        <v>2250.63</v>
      </c>
      <c r="V10" s="417">
        <v>47</v>
      </c>
      <c r="W10" s="416">
        <v>1486.23</v>
      </c>
      <c r="X10" s="417">
        <v>49</v>
      </c>
      <c r="Y10" s="158">
        <v>3531</v>
      </c>
      <c r="Z10" s="157">
        <v>47</v>
      </c>
      <c r="AA10" s="158"/>
      <c r="AB10" s="157"/>
      <c r="AC10" s="158"/>
      <c r="AD10" s="157"/>
      <c r="AE10" s="158">
        <v>3091</v>
      </c>
      <c r="AF10" s="157">
        <v>48</v>
      </c>
      <c r="AG10" s="158">
        <v>4708</v>
      </c>
      <c r="AH10" s="157">
        <v>27</v>
      </c>
      <c r="AI10" s="158">
        <v>3565.33</v>
      </c>
      <c r="AJ10" s="157">
        <v>49</v>
      </c>
      <c r="AK10" s="275">
        <v>2113.89</v>
      </c>
      <c r="AL10" s="275">
        <v>43</v>
      </c>
      <c r="AM10" s="275">
        <v>4070.87</v>
      </c>
      <c r="AN10" s="275">
        <v>48</v>
      </c>
      <c r="AO10" s="275">
        <v>3021.77</v>
      </c>
      <c r="AP10" s="275">
        <v>50</v>
      </c>
      <c r="AQ10" s="275">
        <v>2878.3</v>
      </c>
      <c r="AR10" s="275">
        <v>31</v>
      </c>
      <c r="AS10" s="158"/>
      <c r="AT10" s="157"/>
      <c r="AU10" s="346">
        <v>3454.41</v>
      </c>
      <c r="AV10" s="346">
        <v>48</v>
      </c>
      <c r="AW10" s="346">
        <v>2069.06</v>
      </c>
      <c r="AX10" s="346">
        <v>49</v>
      </c>
      <c r="AY10" s="346">
        <v>2889.51</v>
      </c>
      <c r="AZ10" s="346">
        <v>49</v>
      </c>
      <c r="BA10" s="346">
        <v>3245.93</v>
      </c>
      <c r="BB10" s="346">
        <v>47</v>
      </c>
      <c r="BC10" s="346">
        <v>2360.48</v>
      </c>
      <c r="BD10" s="346">
        <v>50</v>
      </c>
      <c r="BE10" s="346">
        <v>1925.59</v>
      </c>
      <c r="BF10" s="346">
        <v>44</v>
      </c>
      <c r="BG10" s="346">
        <v>1210.5</v>
      </c>
      <c r="BH10" s="346">
        <v>50</v>
      </c>
      <c r="BI10" s="346">
        <v>3205.58</v>
      </c>
      <c r="BJ10" s="346">
        <v>46</v>
      </c>
      <c r="BK10" s="485">
        <v>3537.35</v>
      </c>
      <c r="BL10" s="322">
        <v>49</v>
      </c>
    </row>
    <row r="11" spans="1:64" ht="15" customHeight="1" x14ac:dyDescent="0.2">
      <c r="A11" s="131">
        <v>6</v>
      </c>
      <c r="B11" s="148" t="s">
        <v>72</v>
      </c>
      <c r="C11" s="434">
        <v>3966.45</v>
      </c>
      <c r="D11" s="453">
        <v>18</v>
      </c>
      <c r="E11" s="423">
        <v>1551.23</v>
      </c>
      <c r="F11" s="424">
        <v>25</v>
      </c>
      <c r="G11" s="346">
        <v>2469.64</v>
      </c>
      <c r="H11" s="339">
        <v>36</v>
      </c>
      <c r="I11" s="346">
        <v>2040.59</v>
      </c>
      <c r="J11" s="339">
        <v>33</v>
      </c>
      <c r="K11" s="346">
        <v>6139.93</v>
      </c>
      <c r="L11" s="339">
        <v>5</v>
      </c>
      <c r="M11" s="346">
        <v>2454.1799999999998</v>
      </c>
      <c r="N11" s="339">
        <v>37</v>
      </c>
      <c r="O11" s="158">
        <v>2042</v>
      </c>
      <c r="P11" s="157">
        <v>14</v>
      </c>
      <c r="Q11" s="158">
        <v>4441.67</v>
      </c>
      <c r="R11" s="473">
        <v>17</v>
      </c>
      <c r="S11" s="158">
        <v>2440.33</v>
      </c>
      <c r="T11" s="157">
        <v>40</v>
      </c>
      <c r="U11" s="416">
        <v>4124.67</v>
      </c>
      <c r="V11" s="417">
        <v>2</v>
      </c>
      <c r="W11" s="416">
        <v>3541.83</v>
      </c>
      <c r="X11" s="417">
        <v>2</v>
      </c>
      <c r="Y11" s="158">
        <v>4868</v>
      </c>
      <c r="Z11" s="157">
        <v>32</v>
      </c>
      <c r="AA11" s="158"/>
      <c r="AB11" s="157"/>
      <c r="AC11" s="158"/>
      <c r="AD11" s="157"/>
      <c r="AE11" s="158">
        <v>6442.67</v>
      </c>
      <c r="AF11" s="157">
        <v>21</v>
      </c>
      <c r="AG11" s="158">
        <v>5426</v>
      </c>
      <c r="AH11" s="157">
        <v>11</v>
      </c>
      <c r="AI11" s="158">
        <v>5830.67</v>
      </c>
      <c r="AJ11" s="157">
        <v>1</v>
      </c>
      <c r="AK11" s="275">
        <v>3053.15</v>
      </c>
      <c r="AL11" s="275">
        <v>31</v>
      </c>
      <c r="AM11" s="275">
        <v>5583.99</v>
      </c>
      <c r="AN11" s="275">
        <v>30</v>
      </c>
      <c r="AO11" s="275">
        <v>5373.28</v>
      </c>
      <c r="AP11" s="275">
        <v>32</v>
      </c>
      <c r="AQ11" s="275">
        <v>3151.78</v>
      </c>
      <c r="AR11" s="275">
        <v>24</v>
      </c>
      <c r="AS11" s="158"/>
      <c r="AT11" s="157"/>
      <c r="AU11" s="346">
        <v>4779.2299999999996</v>
      </c>
      <c r="AV11" s="346">
        <v>23</v>
      </c>
      <c r="AW11" s="346">
        <v>4328.66</v>
      </c>
      <c r="AX11" s="346">
        <v>43</v>
      </c>
      <c r="AY11" s="346">
        <v>4871.1400000000003</v>
      </c>
      <c r="AZ11" s="346">
        <v>9</v>
      </c>
      <c r="BA11" s="346">
        <v>4326.42</v>
      </c>
      <c r="BB11" s="346">
        <v>19</v>
      </c>
      <c r="BC11" s="346">
        <v>4274.8599999999997</v>
      </c>
      <c r="BD11" s="346">
        <v>9</v>
      </c>
      <c r="BE11" s="346">
        <v>3160.75</v>
      </c>
      <c r="BF11" s="346">
        <v>7</v>
      </c>
      <c r="BG11" s="346">
        <v>2048.88</v>
      </c>
      <c r="BH11" s="346">
        <v>31</v>
      </c>
      <c r="BI11" s="346">
        <v>4362.28</v>
      </c>
      <c r="BJ11" s="346">
        <v>20</v>
      </c>
      <c r="BK11" s="485">
        <v>6361.85</v>
      </c>
      <c r="BL11" s="322">
        <v>35</v>
      </c>
    </row>
    <row r="12" spans="1:64" ht="15" customHeight="1" x14ac:dyDescent="0.2">
      <c r="A12" s="131">
        <v>7</v>
      </c>
      <c r="B12" s="132" t="s">
        <v>46</v>
      </c>
      <c r="C12" s="435">
        <v>4169.3500000000004</v>
      </c>
      <c r="D12" s="454">
        <v>7</v>
      </c>
      <c r="E12" s="423">
        <v>2306.6799999999998</v>
      </c>
      <c r="F12" s="424">
        <v>15</v>
      </c>
      <c r="G12" s="346">
        <v>3004.73</v>
      </c>
      <c r="H12" s="339">
        <v>24</v>
      </c>
      <c r="I12" s="346">
        <v>2737.3</v>
      </c>
      <c r="J12" s="339">
        <v>9</v>
      </c>
      <c r="K12" s="346">
        <v>6037.71</v>
      </c>
      <c r="L12" s="339">
        <v>13</v>
      </c>
      <c r="M12" s="346">
        <v>3241.67</v>
      </c>
      <c r="N12" s="339">
        <v>6</v>
      </c>
      <c r="O12" s="158">
        <v>2242.67</v>
      </c>
      <c r="P12" s="157">
        <v>9</v>
      </c>
      <c r="Q12" s="158">
        <v>4981.67</v>
      </c>
      <c r="R12" s="473">
        <v>3</v>
      </c>
      <c r="S12" s="158">
        <v>3435.33</v>
      </c>
      <c r="T12" s="157">
        <v>16</v>
      </c>
      <c r="U12" s="416">
        <v>3671.85</v>
      </c>
      <c r="V12" s="417">
        <v>13</v>
      </c>
      <c r="W12" s="416">
        <v>2828.98</v>
      </c>
      <c r="X12" s="417">
        <v>18</v>
      </c>
      <c r="Y12" s="158">
        <v>6110</v>
      </c>
      <c r="Z12" s="157">
        <v>6</v>
      </c>
      <c r="AA12" s="158"/>
      <c r="AB12" s="157"/>
      <c r="AC12" s="158"/>
      <c r="AD12" s="157"/>
      <c r="AE12" s="158">
        <v>6703</v>
      </c>
      <c r="AF12" s="157">
        <v>14</v>
      </c>
      <c r="AG12" s="158">
        <v>5454</v>
      </c>
      <c r="AH12" s="157">
        <v>9</v>
      </c>
      <c r="AI12" s="158">
        <v>5416.33</v>
      </c>
      <c r="AJ12" s="157">
        <v>8</v>
      </c>
      <c r="AK12" s="275">
        <v>3366.98</v>
      </c>
      <c r="AL12" s="275">
        <v>25</v>
      </c>
      <c r="AM12" s="275">
        <v>5684.87</v>
      </c>
      <c r="AN12" s="275">
        <v>24</v>
      </c>
      <c r="AO12" s="275">
        <v>5799.19</v>
      </c>
      <c r="AP12" s="275">
        <v>19</v>
      </c>
      <c r="AQ12" s="275">
        <v>2732.59</v>
      </c>
      <c r="AR12" s="275">
        <v>33</v>
      </c>
      <c r="AS12" s="158"/>
      <c r="AT12" s="157"/>
      <c r="AU12" s="346">
        <v>5088.58</v>
      </c>
      <c r="AV12" s="346">
        <v>8</v>
      </c>
      <c r="AW12" s="346">
        <v>5395.69</v>
      </c>
      <c r="AX12" s="346">
        <v>16</v>
      </c>
      <c r="AY12" s="346">
        <v>4911.49</v>
      </c>
      <c r="AZ12" s="346">
        <v>7</v>
      </c>
      <c r="BA12" s="346">
        <v>4588.6899999999996</v>
      </c>
      <c r="BB12" s="346">
        <v>9</v>
      </c>
      <c r="BC12" s="346">
        <v>3467.86</v>
      </c>
      <c r="BD12" s="346">
        <v>38</v>
      </c>
      <c r="BE12" s="346">
        <v>2584.64</v>
      </c>
      <c r="BF12" s="346">
        <v>22</v>
      </c>
      <c r="BG12" s="346">
        <v>2389.62</v>
      </c>
      <c r="BH12" s="346">
        <v>17</v>
      </c>
      <c r="BI12" s="346">
        <v>4221.0600000000004</v>
      </c>
      <c r="BJ12" s="346">
        <v>27</v>
      </c>
      <c r="BK12" s="485">
        <v>5938.18</v>
      </c>
      <c r="BL12" s="322">
        <v>39</v>
      </c>
    </row>
    <row r="13" spans="1:64" ht="15" customHeight="1" x14ac:dyDescent="0.2">
      <c r="A13" s="131">
        <v>8</v>
      </c>
      <c r="B13" s="177" t="s">
        <v>74</v>
      </c>
      <c r="C13" s="436">
        <v>4144.54</v>
      </c>
      <c r="D13" s="455">
        <v>8</v>
      </c>
      <c r="E13" s="423">
        <v>3400.61</v>
      </c>
      <c r="F13" s="424">
        <v>2</v>
      </c>
      <c r="G13" s="346">
        <v>3090.36</v>
      </c>
      <c r="H13" s="339">
        <v>21</v>
      </c>
      <c r="I13" s="346">
        <v>2449.25</v>
      </c>
      <c r="J13" s="339">
        <v>14</v>
      </c>
      <c r="K13" s="346">
        <v>6081.64</v>
      </c>
      <c r="L13" s="339">
        <v>10</v>
      </c>
      <c r="M13" s="346">
        <v>3157.16</v>
      </c>
      <c r="N13" s="339">
        <v>9</v>
      </c>
      <c r="O13" s="158">
        <v>1742</v>
      </c>
      <c r="P13" s="157">
        <v>22</v>
      </c>
      <c r="Q13" s="158">
        <v>4670.33</v>
      </c>
      <c r="R13" s="473">
        <v>6</v>
      </c>
      <c r="S13" s="158">
        <v>3820.67</v>
      </c>
      <c r="T13" s="157">
        <v>5</v>
      </c>
      <c r="U13" s="416">
        <v>4454.1899999999996</v>
      </c>
      <c r="V13" s="417">
        <v>1</v>
      </c>
      <c r="W13" s="416">
        <v>2676.55</v>
      </c>
      <c r="X13" s="417">
        <v>25</v>
      </c>
      <c r="Y13" s="158">
        <v>6011</v>
      </c>
      <c r="Z13" s="157">
        <v>7</v>
      </c>
      <c r="AA13" s="158"/>
      <c r="AB13" s="157"/>
      <c r="AC13" s="158"/>
      <c r="AD13" s="157"/>
      <c r="AE13" s="158">
        <v>5940.67</v>
      </c>
      <c r="AF13" s="157">
        <v>31</v>
      </c>
      <c r="AG13" s="158">
        <v>4145</v>
      </c>
      <c r="AH13" s="157">
        <v>39</v>
      </c>
      <c r="AI13" s="158">
        <v>4663.67</v>
      </c>
      <c r="AJ13" s="157">
        <v>40</v>
      </c>
      <c r="AK13" s="275">
        <v>3606.84</v>
      </c>
      <c r="AL13" s="275">
        <v>20</v>
      </c>
      <c r="AM13" s="275">
        <v>5483.12</v>
      </c>
      <c r="AN13" s="275">
        <v>35</v>
      </c>
      <c r="AO13" s="275">
        <v>5761.08</v>
      </c>
      <c r="AP13" s="275">
        <v>21</v>
      </c>
      <c r="AQ13" s="275">
        <v>3111.43</v>
      </c>
      <c r="AR13" s="275">
        <v>26</v>
      </c>
      <c r="AS13" s="158"/>
      <c r="AT13" s="157"/>
      <c r="AU13" s="346">
        <v>4880.1099999999997</v>
      </c>
      <c r="AV13" s="346">
        <v>19</v>
      </c>
      <c r="AW13" s="346">
        <v>6074.92</v>
      </c>
      <c r="AX13" s="346">
        <v>1</v>
      </c>
      <c r="AY13" s="346">
        <v>4084.32</v>
      </c>
      <c r="AZ13" s="346">
        <v>28</v>
      </c>
      <c r="BA13" s="346">
        <v>4465.3999999999996</v>
      </c>
      <c r="BB13" s="346">
        <v>13</v>
      </c>
      <c r="BC13" s="346">
        <v>4846.4799999999996</v>
      </c>
      <c r="BD13" s="346">
        <v>2</v>
      </c>
      <c r="BE13" s="346">
        <v>2631.72</v>
      </c>
      <c r="BF13" s="346">
        <v>21</v>
      </c>
      <c r="BG13" s="346">
        <v>2250.63</v>
      </c>
      <c r="BH13" s="346">
        <v>22</v>
      </c>
      <c r="BI13" s="346">
        <v>4259.17</v>
      </c>
      <c r="BJ13" s="346">
        <v>23</v>
      </c>
      <c r="BK13" s="485">
        <v>4983.2299999999996</v>
      </c>
      <c r="BL13" s="322">
        <v>44</v>
      </c>
    </row>
    <row r="14" spans="1:64" ht="15" customHeight="1" x14ac:dyDescent="0.2">
      <c r="A14" s="131">
        <v>9</v>
      </c>
      <c r="B14" s="132" t="s">
        <v>76</v>
      </c>
      <c r="C14" s="435">
        <v>3660.82</v>
      </c>
      <c r="D14" s="454">
        <v>41</v>
      </c>
      <c r="E14" s="423">
        <v>3048.67</v>
      </c>
      <c r="F14" s="424">
        <v>6</v>
      </c>
      <c r="G14" s="346">
        <v>3653.69</v>
      </c>
      <c r="H14" s="339">
        <v>9</v>
      </c>
      <c r="I14" s="346">
        <v>2834.81</v>
      </c>
      <c r="J14" s="339">
        <v>6</v>
      </c>
      <c r="K14" s="346">
        <v>4152.24</v>
      </c>
      <c r="L14" s="339">
        <v>47</v>
      </c>
      <c r="M14" s="346">
        <v>2706.14</v>
      </c>
      <c r="N14" s="339">
        <v>25</v>
      </c>
      <c r="O14" s="158">
        <v>2944.67</v>
      </c>
      <c r="P14" s="157">
        <v>3</v>
      </c>
      <c r="Q14" s="158">
        <v>4668.33</v>
      </c>
      <c r="R14" s="473">
        <v>7</v>
      </c>
      <c r="S14" s="158">
        <v>2417</v>
      </c>
      <c r="T14" s="157">
        <v>41</v>
      </c>
      <c r="U14" s="416">
        <v>3568.73</v>
      </c>
      <c r="V14" s="417">
        <v>15</v>
      </c>
      <c r="W14" s="416">
        <v>2481.5300000000002</v>
      </c>
      <c r="X14" s="417">
        <v>37</v>
      </c>
      <c r="Y14" s="158">
        <v>5447.33</v>
      </c>
      <c r="Z14" s="157">
        <v>17</v>
      </c>
      <c r="AA14" s="158"/>
      <c r="AB14" s="157"/>
      <c r="AC14" s="158"/>
      <c r="AD14" s="157"/>
      <c r="AE14" s="158">
        <v>5171.67</v>
      </c>
      <c r="AF14" s="157">
        <v>45</v>
      </c>
      <c r="AG14" s="158">
        <v>3365</v>
      </c>
      <c r="AH14" s="157">
        <v>47</v>
      </c>
      <c r="AI14" s="158">
        <v>4800.67</v>
      </c>
      <c r="AJ14" s="157">
        <v>34</v>
      </c>
      <c r="AK14" s="275">
        <v>2055.61</v>
      </c>
      <c r="AL14" s="275">
        <v>44</v>
      </c>
      <c r="AM14" s="275">
        <v>5709.53</v>
      </c>
      <c r="AN14" s="275">
        <v>23</v>
      </c>
      <c r="AO14" s="275">
        <v>5106.5200000000004</v>
      </c>
      <c r="AP14" s="275">
        <v>36</v>
      </c>
      <c r="AQ14" s="275">
        <v>2636.2</v>
      </c>
      <c r="AR14" s="275">
        <v>34</v>
      </c>
      <c r="AS14" s="158"/>
      <c r="AT14" s="157"/>
      <c r="AU14" s="346">
        <v>4528.17</v>
      </c>
      <c r="AV14" s="346">
        <v>30</v>
      </c>
      <c r="AW14" s="346">
        <v>4801.6499999999996</v>
      </c>
      <c r="AX14" s="346">
        <v>33</v>
      </c>
      <c r="AY14" s="346">
        <v>4216.58</v>
      </c>
      <c r="AZ14" s="346">
        <v>26</v>
      </c>
      <c r="BA14" s="346">
        <v>3476.83</v>
      </c>
      <c r="BB14" s="346">
        <v>44</v>
      </c>
      <c r="BC14" s="346">
        <v>2938.83</v>
      </c>
      <c r="BD14" s="346">
        <v>47</v>
      </c>
      <c r="BE14" s="346">
        <v>2134.0700000000002</v>
      </c>
      <c r="BF14" s="346">
        <v>37</v>
      </c>
      <c r="BG14" s="346">
        <v>1672.28</v>
      </c>
      <c r="BH14" s="346">
        <v>45</v>
      </c>
      <c r="BI14" s="346">
        <v>4546.1000000000004</v>
      </c>
      <c r="BJ14" s="346">
        <v>15</v>
      </c>
      <c r="BK14" s="485">
        <v>7706.85</v>
      </c>
      <c r="BL14" s="322">
        <v>8</v>
      </c>
    </row>
    <row r="15" spans="1:64" ht="15" customHeight="1" x14ac:dyDescent="0.2">
      <c r="A15" s="131">
        <v>10</v>
      </c>
      <c r="B15" s="148" t="s">
        <v>78</v>
      </c>
      <c r="C15" s="434">
        <v>3771.37</v>
      </c>
      <c r="D15" s="453">
        <v>31</v>
      </c>
      <c r="E15" s="423">
        <v>1858.34</v>
      </c>
      <c r="F15" s="424">
        <v>22</v>
      </c>
      <c r="G15" s="346">
        <v>2230.6799999999998</v>
      </c>
      <c r="H15" s="339">
        <v>40</v>
      </c>
      <c r="I15" s="346">
        <v>1643.37</v>
      </c>
      <c r="J15" s="339">
        <v>45</v>
      </c>
      <c r="K15" s="346">
        <v>5095.53</v>
      </c>
      <c r="L15" s="339">
        <v>36</v>
      </c>
      <c r="M15" s="346">
        <v>2634.63</v>
      </c>
      <c r="N15" s="339">
        <v>28</v>
      </c>
      <c r="O15" s="158">
        <v>1727</v>
      </c>
      <c r="P15" s="157">
        <v>24</v>
      </c>
      <c r="Q15" s="158">
        <v>3548</v>
      </c>
      <c r="R15" s="473">
        <v>42</v>
      </c>
      <c r="S15" s="158">
        <v>2772.67</v>
      </c>
      <c r="T15" s="157">
        <v>32</v>
      </c>
      <c r="U15" s="416">
        <v>2734.83</v>
      </c>
      <c r="V15" s="417">
        <v>41</v>
      </c>
      <c r="W15" s="416">
        <v>2705.69</v>
      </c>
      <c r="X15" s="417">
        <v>22</v>
      </c>
      <c r="Y15" s="158">
        <v>5458.33</v>
      </c>
      <c r="Z15" s="157">
        <v>16</v>
      </c>
      <c r="AA15" s="158"/>
      <c r="AB15" s="157"/>
      <c r="AC15" s="158"/>
      <c r="AD15" s="157"/>
      <c r="AE15" s="158">
        <v>5405.67</v>
      </c>
      <c r="AF15" s="157">
        <v>42</v>
      </c>
      <c r="AG15" s="158">
        <v>4773.67</v>
      </c>
      <c r="AH15" s="157">
        <v>25</v>
      </c>
      <c r="AI15" s="158">
        <v>5767.33</v>
      </c>
      <c r="AJ15" s="157">
        <v>2</v>
      </c>
      <c r="AK15" s="275">
        <v>2927.62</v>
      </c>
      <c r="AL15" s="275">
        <v>36</v>
      </c>
      <c r="AM15" s="275">
        <v>6742.93</v>
      </c>
      <c r="AN15" s="275">
        <v>7</v>
      </c>
      <c r="AO15" s="275">
        <v>5601.93</v>
      </c>
      <c r="AP15" s="275">
        <v>25</v>
      </c>
      <c r="AQ15" s="275">
        <v>3315.43</v>
      </c>
      <c r="AR15" s="275">
        <v>18</v>
      </c>
      <c r="AS15" s="158"/>
      <c r="AT15" s="157"/>
      <c r="AU15" s="346">
        <v>4537.13</v>
      </c>
      <c r="AV15" s="346">
        <v>29</v>
      </c>
      <c r="AW15" s="346">
        <v>4472.13</v>
      </c>
      <c r="AX15" s="346">
        <v>38</v>
      </c>
      <c r="AY15" s="346">
        <v>4687.33</v>
      </c>
      <c r="AZ15" s="346">
        <v>14</v>
      </c>
      <c r="BA15" s="346">
        <v>4442.9799999999996</v>
      </c>
      <c r="BB15" s="346">
        <v>14</v>
      </c>
      <c r="BC15" s="346">
        <v>3503.73</v>
      </c>
      <c r="BD15" s="346">
        <v>37</v>
      </c>
      <c r="BE15" s="346">
        <v>2418.7600000000002</v>
      </c>
      <c r="BF15" s="346">
        <v>29</v>
      </c>
      <c r="BG15" s="346">
        <v>2113.89</v>
      </c>
      <c r="BH15" s="346">
        <v>29</v>
      </c>
      <c r="BI15" s="346">
        <v>4936.1499999999996</v>
      </c>
      <c r="BJ15" s="346">
        <v>4</v>
      </c>
      <c r="BK15" s="485">
        <v>5413.63</v>
      </c>
      <c r="BL15" s="322">
        <v>41</v>
      </c>
    </row>
    <row r="16" spans="1:64" ht="15" customHeight="1" x14ac:dyDescent="0.2">
      <c r="A16" s="131">
        <v>11</v>
      </c>
      <c r="B16" s="148" t="s">
        <v>79</v>
      </c>
      <c r="C16" s="434">
        <v>3891.05</v>
      </c>
      <c r="D16" s="453">
        <v>22</v>
      </c>
      <c r="E16" s="423">
        <v>2266.33</v>
      </c>
      <c r="F16" s="424">
        <v>16</v>
      </c>
      <c r="G16" s="346">
        <v>2668.03</v>
      </c>
      <c r="H16" s="339">
        <v>29</v>
      </c>
      <c r="I16" s="346">
        <v>1894.21</v>
      </c>
      <c r="J16" s="339">
        <v>37</v>
      </c>
      <c r="K16" s="346">
        <v>4860.83</v>
      </c>
      <c r="L16" s="339">
        <v>44</v>
      </c>
      <c r="M16" s="346">
        <v>3247.05</v>
      </c>
      <c r="N16" s="339">
        <v>5</v>
      </c>
      <c r="O16" s="158">
        <v>1925.67</v>
      </c>
      <c r="P16" s="157">
        <v>17</v>
      </c>
      <c r="Q16" s="158">
        <v>4195</v>
      </c>
      <c r="R16" s="473">
        <v>31</v>
      </c>
      <c r="S16" s="158">
        <v>3838.33</v>
      </c>
      <c r="T16" s="157">
        <v>4</v>
      </c>
      <c r="U16" s="416">
        <v>3407.33</v>
      </c>
      <c r="V16" s="417">
        <v>20</v>
      </c>
      <c r="W16" s="416">
        <v>2246.15</v>
      </c>
      <c r="X16" s="417">
        <v>46</v>
      </c>
      <c r="Y16" s="158">
        <v>5997</v>
      </c>
      <c r="Z16" s="157">
        <v>8</v>
      </c>
      <c r="AA16" s="158"/>
      <c r="AB16" s="157"/>
      <c r="AC16" s="158"/>
      <c r="AD16" s="157"/>
      <c r="AE16" s="158">
        <v>5774.33</v>
      </c>
      <c r="AF16" s="157">
        <v>34</v>
      </c>
      <c r="AG16" s="158">
        <v>4658.67</v>
      </c>
      <c r="AH16" s="157">
        <v>28</v>
      </c>
      <c r="AI16" s="158">
        <v>4513</v>
      </c>
      <c r="AJ16" s="157">
        <v>44</v>
      </c>
      <c r="AK16" s="275">
        <v>4180.71</v>
      </c>
      <c r="AL16" s="275">
        <v>8</v>
      </c>
      <c r="AM16" s="275">
        <v>5920.24</v>
      </c>
      <c r="AN16" s="275">
        <v>19</v>
      </c>
      <c r="AO16" s="275">
        <v>5601.93</v>
      </c>
      <c r="AP16" s="275">
        <v>26</v>
      </c>
      <c r="AQ16" s="275">
        <v>2519.63</v>
      </c>
      <c r="AR16" s="275">
        <v>43</v>
      </c>
      <c r="AS16" s="158"/>
      <c r="AT16" s="157"/>
      <c r="AU16" s="346">
        <v>4646.9799999999996</v>
      </c>
      <c r="AV16" s="346">
        <v>25</v>
      </c>
      <c r="AW16" s="346">
        <v>5353.1</v>
      </c>
      <c r="AX16" s="346">
        <v>19</v>
      </c>
      <c r="AY16" s="346">
        <v>4066.38</v>
      </c>
      <c r="AZ16" s="346">
        <v>29</v>
      </c>
      <c r="BA16" s="346">
        <v>4342.1099999999997</v>
      </c>
      <c r="BB16" s="346">
        <v>17</v>
      </c>
      <c r="BC16" s="346">
        <v>3355.78</v>
      </c>
      <c r="BD16" s="346">
        <v>40</v>
      </c>
      <c r="BE16" s="346">
        <v>2474.8000000000002</v>
      </c>
      <c r="BF16" s="346">
        <v>25</v>
      </c>
      <c r="BG16" s="346">
        <v>2873.82</v>
      </c>
      <c r="BH16" s="346">
        <v>3</v>
      </c>
      <c r="BI16" s="346">
        <v>4339.87</v>
      </c>
      <c r="BJ16" s="346">
        <v>21</v>
      </c>
      <c r="BK16" s="485">
        <v>8197.7800000000007</v>
      </c>
      <c r="BL16" s="322">
        <v>2</v>
      </c>
    </row>
    <row r="17" spans="1:64" ht="15" customHeight="1" x14ac:dyDescent="0.2">
      <c r="A17" s="131">
        <v>12</v>
      </c>
      <c r="B17" s="133" t="s">
        <v>52</v>
      </c>
      <c r="C17" s="437">
        <v>4024.36</v>
      </c>
      <c r="D17" s="456">
        <v>11</v>
      </c>
      <c r="E17" s="423">
        <v>1699.18</v>
      </c>
      <c r="F17" s="424">
        <v>24</v>
      </c>
      <c r="G17" s="346">
        <v>3576.58</v>
      </c>
      <c r="H17" s="339">
        <v>12</v>
      </c>
      <c r="I17" s="346">
        <v>2083.41</v>
      </c>
      <c r="J17" s="339">
        <v>32</v>
      </c>
      <c r="K17" s="346">
        <v>5805.69</v>
      </c>
      <c r="L17" s="339">
        <v>20</v>
      </c>
      <c r="M17" s="346">
        <v>2515.8200000000002</v>
      </c>
      <c r="N17" s="339">
        <v>34</v>
      </c>
      <c r="O17" s="158">
        <v>1737.33</v>
      </c>
      <c r="P17" s="157">
        <v>23</v>
      </c>
      <c r="Q17" s="158">
        <v>4360.33</v>
      </c>
      <c r="R17" s="473">
        <v>19</v>
      </c>
      <c r="S17" s="158">
        <v>3683</v>
      </c>
      <c r="T17" s="157">
        <v>11</v>
      </c>
      <c r="U17" s="416">
        <v>2923.13</v>
      </c>
      <c r="V17" s="417">
        <v>38</v>
      </c>
      <c r="W17" s="416">
        <v>2739.32</v>
      </c>
      <c r="X17" s="417">
        <v>21</v>
      </c>
      <c r="Y17" s="158">
        <v>5254.67</v>
      </c>
      <c r="Z17" s="157">
        <v>22</v>
      </c>
      <c r="AA17" s="158"/>
      <c r="AB17" s="157"/>
      <c r="AC17" s="158"/>
      <c r="AD17" s="157"/>
      <c r="AE17" s="158">
        <v>5663.67</v>
      </c>
      <c r="AF17" s="157">
        <v>39</v>
      </c>
      <c r="AG17" s="158">
        <v>5968.5</v>
      </c>
      <c r="AH17" s="157">
        <v>4</v>
      </c>
      <c r="AI17" s="158">
        <v>4818</v>
      </c>
      <c r="AJ17" s="157">
        <v>33</v>
      </c>
      <c r="AK17" s="275">
        <v>3969.99</v>
      </c>
      <c r="AL17" s="275">
        <v>12</v>
      </c>
      <c r="AM17" s="275">
        <v>6193.73</v>
      </c>
      <c r="AN17" s="275">
        <v>17</v>
      </c>
      <c r="AO17" s="275">
        <v>6007.67</v>
      </c>
      <c r="AP17" s="275">
        <v>15</v>
      </c>
      <c r="AQ17" s="275">
        <v>3434.23</v>
      </c>
      <c r="AR17" s="275">
        <v>14</v>
      </c>
      <c r="AS17" s="158"/>
      <c r="AT17" s="157"/>
      <c r="AU17" s="346">
        <v>4965.29</v>
      </c>
      <c r="AV17" s="346">
        <v>13</v>
      </c>
      <c r="AW17" s="346">
        <v>5671.42</v>
      </c>
      <c r="AX17" s="346">
        <v>6</v>
      </c>
      <c r="AY17" s="346">
        <v>5021.33</v>
      </c>
      <c r="AZ17" s="346">
        <v>3</v>
      </c>
      <c r="BA17" s="346">
        <v>4295.03</v>
      </c>
      <c r="BB17" s="346">
        <v>20</v>
      </c>
      <c r="BC17" s="346">
        <v>4142.6000000000004</v>
      </c>
      <c r="BD17" s="346">
        <v>11</v>
      </c>
      <c r="BE17" s="346">
        <v>2739.32</v>
      </c>
      <c r="BF17" s="346">
        <v>15</v>
      </c>
      <c r="BG17" s="346">
        <v>2521.88</v>
      </c>
      <c r="BH17" s="346">
        <v>11</v>
      </c>
      <c r="BI17" s="346">
        <v>3490.28</v>
      </c>
      <c r="BJ17" s="346">
        <v>43</v>
      </c>
      <c r="BK17" s="485">
        <v>6133.2</v>
      </c>
      <c r="BL17" s="322">
        <v>38</v>
      </c>
    </row>
    <row r="18" spans="1:64" ht="15" customHeight="1" x14ac:dyDescent="0.2">
      <c r="A18" s="131">
        <v>13</v>
      </c>
      <c r="B18" s="133" t="s">
        <v>54</v>
      </c>
      <c r="C18" s="437">
        <v>3605.4</v>
      </c>
      <c r="D18" s="456">
        <v>42</v>
      </c>
      <c r="E18" s="423">
        <v>1004.27</v>
      </c>
      <c r="F18" s="424">
        <v>36</v>
      </c>
      <c r="G18" s="346">
        <v>2468.08</v>
      </c>
      <c r="H18" s="339">
        <v>37</v>
      </c>
      <c r="I18" s="346">
        <v>1904.3</v>
      </c>
      <c r="J18" s="339">
        <v>36</v>
      </c>
      <c r="K18" s="346">
        <v>5358.26</v>
      </c>
      <c r="L18" s="339">
        <v>29</v>
      </c>
      <c r="M18" s="346">
        <v>2024.67</v>
      </c>
      <c r="N18" s="339">
        <v>48</v>
      </c>
      <c r="O18" s="158">
        <v>1253.67</v>
      </c>
      <c r="P18" s="157">
        <v>41</v>
      </c>
      <c r="Q18" s="158">
        <v>4349</v>
      </c>
      <c r="R18" s="473">
        <v>22</v>
      </c>
      <c r="S18" s="158">
        <v>2624.67</v>
      </c>
      <c r="T18" s="157">
        <v>35</v>
      </c>
      <c r="U18" s="416">
        <v>2192.35</v>
      </c>
      <c r="V18" s="417">
        <v>48</v>
      </c>
      <c r="W18" s="416">
        <v>2638.44</v>
      </c>
      <c r="X18" s="417">
        <v>27</v>
      </c>
      <c r="Y18" s="158">
        <v>5631.67</v>
      </c>
      <c r="Z18" s="157">
        <v>15</v>
      </c>
      <c r="AA18" s="158"/>
      <c r="AB18" s="157"/>
      <c r="AC18" s="158"/>
      <c r="AD18" s="157"/>
      <c r="AE18" s="158">
        <v>4687</v>
      </c>
      <c r="AF18" s="157">
        <v>47</v>
      </c>
      <c r="AG18" s="158">
        <v>4837.67</v>
      </c>
      <c r="AH18" s="157">
        <v>24</v>
      </c>
      <c r="AI18" s="158">
        <v>4855.33</v>
      </c>
      <c r="AJ18" s="157">
        <v>28</v>
      </c>
      <c r="AK18" s="275">
        <v>3564.25</v>
      </c>
      <c r="AL18" s="275">
        <v>21</v>
      </c>
      <c r="AM18" s="275">
        <v>5653.48</v>
      </c>
      <c r="AN18" s="275">
        <v>26</v>
      </c>
      <c r="AO18" s="275">
        <v>5377.76</v>
      </c>
      <c r="AP18" s="275">
        <v>31</v>
      </c>
      <c r="AQ18" s="275">
        <v>2573.4299999999998</v>
      </c>
      <c r="AR18" s="275">
        <v>41</v>
      </c>
      <c r="AS18" s="158"/>
      <c r="AT18" s="157"/>
      <c r="AU18" s="346">
        <v>5012.37</v>
      </c>
      <c r="AV18" s="346">
        <v>12</v>
      </c>
      <c r="AW18" s="346">
        <v>4788.2</v>
      </c>
      <c r="AX18" s="346">
        <v>34</v>
      </c>
      <c r="AY18" s="346">
        <v>4221.0600000000004</v>
      </c>
      <c r="AZ18" s="346">
        <v>25</v>
      </c>
      <c r="BA18" s="346">
        <v>4102.25</v>
      </c>
      <c r="BB18" s="346">
        <v>27</v>
      </c>
      <c r="BC18" s="346">
        <v>3259.38</v>
      </c>
      <c r="BD18" s="346">
        <v>42</v>
      </c>
      <c r="BE18" s="346">
        <v>2364.96</v>
      </c>
      <c r="BF18" s="346">
        <v>31</v>
      </c>
      <c r="BG18" s="346">
        <v>2075.7800000000002</v>
      </c>
      <c r="BH18" s="346">
        <v>30</v>
      </c>
      <c r="BI18" s="346">
        <v>4918.22</v>
      </c>
      <c r="BJ18" s="346">
        <v>5</v>
      </c>
      <c r="BK18" s="485">
        <v>6260.98</v>
      </c>
      <c r="BL18" s="322">
        <v>37</v>
      </c>
    </row>
    <row r="19" spans="1:64" ht="15" customHeight="1" x14ac:dyDescent="0.2">
      <c r="A19" s="131">
        <v>14</v>
      </c>
      <c r="B19" s="134" t="s">
        <v>56</v>
      </c>
      <c r="C19" s="438">
        <v>3866.67</v>
      </c>
      <c r="D19" s="457">
        <v>23</v>
      </c>
      <c r="E19" s="423">
        <v>1533.3</v>
      </c>
      <c r="F19" s="424">
        <v>26</v>
      </c>
      <c r="G19" s="346">
        <v>2624.54</v>
      </c>
      <c r="H19" s="339">
        <v>30</v>
      </c>
      <c r="I19" s="346">
        <v>1965.72</v>
      </c>
      <c r="J19" s="339">
        <v>35</v>
      </c>
      <c r="K19" s="346">
        <v>4912.6099999999997</v>
      </c>
      <c r="L19" s="339">
        <v>41</v>
      </c>
      <c r="M19" s="346">
        <v>2349.94</v>
      </c>
      <c r="N19" s="339">
        <v>40</v>
      </c>
      <c r="O19" s="158">
        <v>1282.33</v>
      </c>
      <c r="P19" s="157">
        <v>37</v>
      </c>
      <c r="Q19" s="158">
        <v>4492.33</v>
      </c>
      <c r="R19" s="473">
        <v>13</v>
      </c>
      <c r="S19" s="158">
        <v>3624</v>
      </c>
      <c r="T19" s="157">
        <v>12</v>
      </c>
      <c r="U19" s="416">
        <v>2772.94</v>
      </c>
      <c r="V19" s="417">
        <v>40</v>
      </c>
      <c r="W19" s="416">
        <v>2391.86</v>
      </c>
      <c r="X19" s="417">
        <v>41</v>
      </c>
      <c r="Y19" s="158">
        <v>5279</v>
      </c>
      <c r="Z19" s="157">
        <v>21</v>
      </c>
      <c r="AA19" s="158"/>
      <c r="AB19" s="157"/>
      <c r="AC19" s="158"/>
      <c r="AD19" s="157"/>
      <c r="AE19" s="158">
        <v>5837</v>
      </c>
      <c r="AF19" s="157">
        <v>33</v>
      </c>
      <c r="AG19" s="158">
        <v>4971.33</v>
      </c>
      <c r="AH19" s="157">
        <v>19</v>
      </c>
      <c r="AI19" s="158">
        <v>5070.33</v>
      </c>
      <c r="AJ19" s="157">
        <v>21</v>
      </c>
      <c r="AK19" s="275">
        <v>3833.25</v>
      </c>
      <c r="AL19" s="275">
        <v>17</v>
      </c>
      <c r="AM19" s="275">
        <v>6453.76</v>
      </c>
      <c r="AN19" s="275">
        <v>12</v>
      </c>
      <c r="AO19" s="275">
        <v>6348.4</v>
      </c>
      <c r="AP19" s="275">
        <v>9</v>
      </c>
      <c r="AQ19" s="275">
        <v>3530.63</v>
      </c>
      <c r="AR19" s="275">
        <v>12</v>
      </c>
      <c r="AS19" s="158"/>
      <c r="AT19" s="157"/>
      <c r="AU19" s="346">
        <v>4929.43</v>
      </c>
      <c r="AV19" s="346">
        <v>15</v>
      </c>
      <c r="AW19" s="346">
        <v>5160.32</v>
      </c>
      <c r="AX19" s="346">
        <v>23</v>
      </c>
      <c r="AY19" s="346">
        <v>4400.3900000000003</v>
      </c>
      <c r="AZ19" s="346">
        <v>21</v>
      </c>
      <c r="BA19" s="346">
        <v>4207.6099999999997</v>
      </c>
      <c r="BB19" s="346">
        <v>23</v>
      </c>
      <c r="BC19" s="346">
        <v>3774.97</v>
      </c>
      <c r="BD19" s="346">
        <v>24</v>
      </c>
      <c r="BE19" s="346">
        <v>2499.46</v>
      </c>
      <c r="BF19" s="346">
        <v>24</v>
      </c>
      <c r="BG19" s="346">
        <v>2434.4499999999998</v>
      </c>
      <c r="BH19" s="346">
        <v>16</v>
      </c>
      <c r="BI19" s="346">
        <v>3853.43</v>
      </c>
      <c r="BJ19" s="346">
        <v>36</v>
      </c>
      <c r="BK19" s="485">
        <v>6375.3</v>
      </c>
      <c r="BL19" s="322">
        <v>33</v>
      </c>
    </row>
    <row r="20" spans="1:64" ht="15" customHeight="1" x14ac:dyDescent="0.2">
      <c r="A20" s="131">
        <v>15</v>
      </c>
      <c r="B20" s="178" t="s">
        <v>81</v>
      </c>
      <c r="C20" s="439">
        <v>4127.6099999999997</v>
      </c>
      <c r="D20" s="458">
        <v>9</v>
      </c>
      <c r="E20" s="423">
        <v>1934.56</v>
      </c>
      <c r="F20" s="424">
        <v>21</v>
      </c>
      <c r="G20" s="346">
        <v>2731.47</v>
      </c>
      <c r="H20" s="339">
        <v>28</v>
      </c>
      <c r="I20" s="346">
        <v>2322.8200000000002</v>
      </c>
      <c r="J20" s="339">
        <v>22</v>
      </c>
      <c r="K20" s="346">
        <v>6135.89</v>
      </c>
      <c r="L20" s="339">
        <v>6</v>
      </c>
      <c r="M20" s="346">
        <v>2420.33</v>
      </c>
      <c r="N20" s="339">
        <v>38</v>
      </c>
      <c r="O20" s="158">
        <v>1752.33</v>
      </c>
      <c r="P20" s="157">
        <v>21</v>
      </c>
      <c r="Q20" s="158">
        <v>4502</v>
      </c>
      <c r="R20" s="473">
        <v>11</v>
      </c>
      <c r="S20" s="158">
        <v>2964</v>
      </c>
      <c r="T20" s="157">
        <v>26</v>
      </c>
      <c r="U20" s="416">
        <v>3564.25</v>
      </c>
      <c r="V20" s="417">
        <v>16</v>
      </c>
      <c r="W20" s="416">
        <v>3301.98</v>
      </c>
      <c r="X20" s="417">
        <v>6</v>
      </c>
      <c r="Y20" s="158">
        <v>5665.67</v>
      </c>
      <c r="Z20" s="157">
        <v>13</v>
      </c>
      <c r="AA20" s="158"/>
      <c r="AB20" s="157"/>
      <c r="AC20" s="158"/>
      <c r="AD20" s="157"/>
      <c r="AE20" s="158">
        <v>6324.33</v>
      </c>
      <c r="AF20" s="157">
        <v>23</v>
      </c>
      <c r="AG20" s="158">
        <v>4912.5</v>
      </c>
      <c r="AH20" s="157">
        <v>22</v>
      </c>
      <c r="AI20" s="158">
        <v>5451.33</v>
      </c>
      <c r="AJ20" s="157">
        <v>7</v>
      </c>
      <c r="AK20" s="275">
        <v>4050.69</v>
      </c>
      <c r="AL20" s="275">
        <v>9</v>
      </c>
      <c r="AM20" s="275">
        <v>6200.45</v>
      </c>
      <c r="AN20" s="275">
        <v>16</v>
      </c>
      <c r="AO20" s="275">
        <v>6016.63</v>
      </c>
      <c r="AP20" s="275">
        <v>14</v>
      </c>
      <c r="AQ20" s="275">
        <v>3351.29</v>
      </c>
      <c r="AR20" s="275">
        <v>17</v>
      </c>
      <c r="AS20" s="158"/>
      <c r="AT20" s="157"/>
      <c r="AU20" s="346">
        <v>4947.3599999999997</v>
      </c>
      <c r="AV20" s="346">
        <v>14</v>
      </c>
      <c r="AW20" s="346">
        <v>5700.56</v>
      </c>
      <c r="AX20" s="346">
        <v>4</v>
      </c>
      <c r="AY20" s="346">
        <v>4848.7299999999996</v>
      </c>
      <c r="AZ20" s="346">
        <v>10</v>
      </c>
      <c r="BA20" s="346">
        <v>4440.74</v>
      </c>
      <c r="BB20" s="346">
        <v>15</v>
      </c>
      <c r="BC20" s="346">
        <v>4301.76</v>
      </c>
      <c r="BD20" s="346">
        <v>7</v>
      </c>
      <c r="BE20" s="346">
        <v>2739.32</v>
      </c>
      <c r="BF20" s="346">
        <v>16</v>
      </c>
      <c r="BG20" s="346">
        <v>2275.29</v>
      </c>
      <c r="BH20" s="346">
        <v>20</v>
      </c>
      <c r="BI20" s="346">
        <v>4723.1899999999996</v>
      </c>
      <c r="BJ20" s="346">
        <v>9</v>
      </c>
      <c r="BK20" s="485">
        <v>6529.98</v>
      </c>
      <c r="BL20" s="322">
        <v>31</v>
      </c>
    </row>
    <row r="21" spans="1:64" ht="15" customHeight="1" x14ac:dyDescent="0.2">
      <c r="A21" s="131">
        <v>16</v>
      </c>
      <c r="B21" s="134" t="s">
        <v>83</v>
      </c>
      <c r="C21" s="438">
        <v>3920.32</v>
      </c>
      <c r="D21" s="457">
        <v>20</v>
      </c>
      <c r="E21" s="423">
        <v>1842.65</v>
      </c>
      <c r="F21" s="424">
        <v>23</v>
      </c>
      <c r="G21" s="346">
        <v>2617.37</v>
      </c>
      <c r="H21" s="339">
        <v>31</v>
      </c>
      <c r="I21" s="346">
        <v>2315.87</v>
      </c>
      <c r="J21" s="339">
        <v>23</v>
      </c>
      <c r="K21" s="346">
        <v>6271.74</v>
      </c>
      <c r="L21" s="339">
        <v>3</v>
      </c>
      <c r="M21" s="346">
        <v>3384.92</v>
      </c>
      <c r="N21" s="339">
        <v>3</v>
      </c>
      <c r="O21" s="158">
        <v>1257.33</v>
      </c>
      <c r="P21" s="157">
        <v>40</v>
      </c>
      <c r="Q21" s="158">
        <v>3528.33</v>
      </c>
      <c r="R21" s="473">
        <v>43</v>
      </c>
      <c r="S21" s="158">
        <v>3058</v>
      </c>
      <c r="T21" s="157">
        <v>24</v>
      </c>
      <c r="U21" s="416">
        <v>2855.88</v>
      </c>
      <c r="V21" s="417">
        <v>39</v>
      </c>
      <c r="W21" s="416">
        <v>2636.2</v>
      </c>
      <c r="X21" s="417">
        <v>28</v>
      </c>
      <c r="Y21" s="158">
        <v>5782</v>
      </c>
      <c r="Z21" s="157">
        <v>11</v>
      </c>
      <c r="AA21" s="158"/>
      <c r="AB21" s="157"/>
      <c r="AC21" s="158"/>
      <c r="AD21" s="157"/>
      <c r="AE21" s="158">
        <v>5130.67</v>
      </c>
      <c r="AF21" s="157">
        <v>46</v>
      </c>
      <c r="AG21" s="158">
        <v>6154</v>
      </c>
      <c r="AH21" s="157">
        <v>1</v>
      </c>
      <c r="AI21" s="158">
        <v>4732.67</v>
      </c>
      <c r="AJ21" s="157">
        <v>39</v>
      </c>
      <c r="AK21" s="275">
        <v>4005.86</v>
      </c>
      <c r="AL21" s="275">
        <v>10</v>
      </c>
      <c r="AM21" s="275">
        <v>6375.3</v>
      </c>
      <c r="AN21" s="275">
        <v>14</v>
      </c>
      <c r="AO21" s="275">
        <v>6077.16</v>
      </c>
      <c r="AP21" s="275">
        <v>11</v>
      </c>
      <c r="AQ21" s="275">
        <v>4261.41</v>
      </c>
      <c r="AR21" s="275">
        <v>1</v>
      </c>
      <c r="AS21" s="158"/>
      <c r="AT21" s="157"/>
      <c r="AU21" s="346">
        <v>5267.92</v>
      </c>
      <c r="AV21" s="346">
        <v>2</v>
      </c>
      <c r="AW21" s="346">
        <v>4855.45</v>
      </c>
      <c r="AX21" s="346">
        <v>30</v>
      </c>
      <c r="AY21" s="346">
        <v>4532.6499999999996</v>
      </c>
      <c r="AZ21" s="346">
        <v>18</v>
      </c>
      <c r="BA21" s="346">
        <v>4667.1499999999996</v>
      </c>
      <c r="BB21" s="346">
        <v>6</v>
      </c>
      <c r="BC21" s="346">
        <v>3889.29</v>
      </c>
      <c r="BD21" s="346">
        <v>20</v>
      </c>
      <c r="BE21" s="346">
        <v>2678.79</v>
      </c>
      <c r="BF21" s="346">
        <v>18</v>
      </c>
      <c r="BG21" s="346">
        <v>1544.51</v>
      </c>
      <c r="BH21" s="346">
        <v>47</v>
      </c>
      <c r="BI21" s="346">
        <v>3694.27</v>
      </c>
      <c r="BJ21" s="346">
        <v>38</v>
      </c>
      <c r="BK21" s="485">
        <v>7014.18</v>
      </c>
      <c r="BL21" s="322">
        <v>19</v>
      </c>
    </row>
    <row r="22" spans="1:64" ht="15" customHeight="1" x14ac:dyDescent="0.2">
      <c r="A22" s="131">
        <v>17</v>
      </c>
      <c r="B22" s="134" t="s">
        <v>86</v>
      </c>
      <c r="C22" s="438">
        <v>3847.28</v>
      </c>
      <c r="D22" s="457">
        <v>25</v>
      </c>
      <c r="E22" s="423">
        <v>2264.08</v>
      </c>
      <c r="F22" s="424">
        <v>17</v>
      </c>
      <c r="G22" s="346">
        <v>3873.38</v>
      </c>
      <c r="H22" s="339">
        <v>3</v>
      </c>
      <c r="I22" s="346">
        <v>2031.85</v>
      </c>
      <c r="J22" s="339">
        <v>34</v>
      </c>
      <c r="K22" s="346">
        <v>5971.13</v>
      </c>
      <c r="L22" s="339">
        <v>15</v>
      </c>
      <c r="M22" s="346">
        <v>2547.4299999999998</v>
      </c>
      <c r="N22" s="339">
        <v>33</v>
      </c>
      <c r="O22" s="158">
        <v>1989.33</v>
      </c>
      <c r="P22" s="157">
        <v>15</v>
      </c>
      <c r="Q22" s="158">
        <v>4214.67</v>
      </c>
      <c r="R22" s="473">
        <v>29</v>
      </c>
      <c r="S22" s="158">
        <v>3341.67</v>
      </c>
      <c r="T22" s="157">
        <v>19</v>
      </c>
      <c r="U22" s="416">
        <v>3322.15</v>
      </c>
      <c r="V22" s="417">
        <v>23</v>
      </c>
      <c r="W22" s="416">
        <v>2761.73</v>
      </c>
      <c r="X22" s="417">
        <v>19</v>
      </c>
      <c r="Y22" s="158">
        <v>5102.33</v>
      </c>
      <c r="Z22" s="157">
        <v>24</v>
      </c>
      <c r="AA22" s="158"/>
      <c r="AB22" s="157"/>
      <c r="AC22" s="158"/>
      <c r="AD22" s="157"/>
      <c r="AE22" s="158">
        <v>6948.67</v>
      </c>
      <c r="AF22" s="157">
        <v>11</v>
      </c>
      <c r="AG22" s="158">
        <v>5467.67</v>
      </c>
      <c r="AH22" s="157">
        <v>8</v>
      </c>
      <c r="AI22" s="158">
        <v>5290.33</v>
      </c>
      <c r="AJ22" s="157">
        <v>12</v>
      </c>
      <c r="AK22" s="275">
        <v>3050.91</v>
      </c>
      <c r="AL22" s="275">
        <v>32</v>
      </c>
      <c r="AM22" s="275">
        <v>4877.87</v>
      </c>
      <c r="AN22" s="275">
        <v>46</v>
      </c>
      <c r="AO22" s="275">
        <v>5339.65</v>
      </c>
      <c r="AP22" s="275">
        <v>33</v>
      </c>
      <c r="AQ22" s="275">
        <v>2282.02</v>
      </c>
      <c r="AR22" s="275">
        <v>48</v>
      </c>
      <c r="AS22" s="158"/>
      <c r="AT22" s="157"/>
      <c r="AU22" s="346">
        <v>5245.5</v>
      </c>
      <c r="AV22" s="346">
        <v>3</v>
      </c>
      <c r="AW22" s="346">
        <v>4976.5</v>
      </c>
      <c r="AX22" s="346">
        <v>28</v>
      </c>
      <c r="AY22" s="346">
        <v>3649.43</v>
      </c>
      <c r="AZ22" s="346">
        <v>43</v>
      </c>
      <c r="BA22" s="346">
        <v>3514.93</v>
      </c>
      <c r="BB22" s="346">
        <v>42</v>
      </c>
      <c r="BC22" s="346">
        <v>3649.43</v>
      </c>
      <c r="BD22" s="346">
        <v>29</v>
      </c>
      <c r="BE22" s="346">
        <v>2156.48</v>
      </c>
      <c r="BF22" s="346">
        <v>36</v>
      </c>
      <c r="BG22" s="346">
        <v>1999.57</v>
      </c>
      <c r="BH22" s="346">
        <v>33</v>
      </c>
      <c r="BI22" s="346">
        <v>4160.53</v>
      </c>
      <c r="BJ22" s="346">
        <v>30</v>
      </c>
      <c r="BK22" s="485">
        <v>7410.95</v>
      </c>
      <c r="BL22" s="322">
        <v>13</v>
      </c>
    </row>
    <row r="23" spans="1:64" ht="15" customHeight="1" x14ac:dyDescent="0.2">
      <c r="A23" s="131">
        <v>18</v>
      </c>
      <c r="B23" s="133" t="s">
        <v>88</v>
      </c>
      <c r="C23" s="437">
        <v>4011.29</v>
      </c>
      <c r="D23" s="456">
        <v>13</v>
      </c>
      <c r="E23" s="423">
        <v>1008.75</v>
      </c>
      <c r="F23" s="424">
        <v>34</v>
      </c>
      <c r="G23" s="346">
        <v>2758.37</v>
      </c>
      <c r="H23" s="339">
        <v>27</v>
      </c>
      <c r="I23" s="346">
        <v>2390.29</v>
      </c>
      <c r="J23" s="339">
        <v>18</v>
      </c>
      <c r="K23" s="346">
        <v>5929.88</v>
      </c>
      <c r="L23" s="339">
        <v>16</v>
      </c>
      <c r="M23" s="346">
        <v>2790.88</v>
      </c>
      <c r="N23" s="339">
        <v>21</v>
      </c>
      <c r="O23" s="158">
        <v>1259</v>
      </c>
      <c r="P23" s="157">
        <v>39</v>
      </c>
      <c r="Q23" s="158">
        <v>3911.33</v>
      </c>
      <c r="R23" s="473">
        <v>36</v>
      </c>
      <c r="S23" s="158">
        <v>3752.33</v>
      </c>
      <c r="T23" s="157">
        <v>7</v>
      </c>
      <c r="U23" s="416">
        <v>3097.98</v>
      </c>
      <c r="V23" s="417">
        <v>32</v>
      </c>
      <c r="W23" s="416">
        <v>2405.31</v>
      </c>
      <c r="X23" s="417">
        <v>39</v>
      </c>
      <c r="Y23" s="158">
        <v>4866</v>
      </c>
      <c r="Z23" s="157">
        <v>33</v>
      </c>
      <c r="AA23" s="158"/>
      <c r="AB23" s="157"/>
      <c r="AC23" s="158"/>
      <c r="AD23" s="157"/>
      <c r="AE23" s="158">
        <v>6186.67</v>
      </c>
      <c r="AF23" s="157">
        <v>28</v>
      </c>
      <c r="AG23" s="158">
        <v>5614.33</v>
      </c>
      <c r="AH23" s="157">
        <v>6</v>
      </c>
      <c r="AI23" s="158">
        <v>4845.33</v>
      </c>
      <c r="AJ23" s="157">
        <v>31</v>
      </c>
      <c r="AK23" s="275">
        <v>5404.66</v>
      </c>
      <c r="AL23" s="275">
        <v>3</v>
      </c>
      <c r="AM23" s="275">
        <v>5498.81</v>
      </c>
      <c r="AN23" s="275">
        <v>34</v>
      </c>
      <c r="AO23" s="275">
        <v>6807.94</v>
      </c>
      <c r="AP23" s="275">
        <v>6</v>
      </c>
      <c r="AQ23" s="275">
        <v>4066.38</v>
      </c>
      <c r="AR23" s="275">
        <v>5</v>
      </c>
      <c r="AS23" s="158"/>
      <c r="AT23" s="157"/>
      <c r="AU23" s="346">
        <v>5151.3500000000004</v>
      </c>
      <c r="AV23" s="346">
        <v>5</v>
      </c>
      <c r="AW23" s="346">
        <v>4469.88</v>
      </c>
      <c r="AX23" s="346">
        <v>39</v>
      </c>
      <c r="AY23" s="346">
        <v>4828.55</v>
      </c>
      <c r="AZ23" s="346">
        <v>11</v>
      </c>
      <c r="BA23" s="346">
        <v>4626.8</v>
      </c>
      <c r="BB23" s="346">
        <v>7</v>
      </c>
      <c r="BC23" s="346">
        <v>3938.61</v>
      </c>
      <c r="BD23" s="346">
        <v>18</v>
      </c>
      <c r="BE23" s="346">
        <v>2645.17</v>
      </c>
      <c r="BF23" s="346">
        <v>20</v>
      </c>
      <c r="BG23" s="346">
        <v>1896.45</v>
      </c>
      <c r="BH23" s="346">
        <v>37</v>
      </c>
      <c r="BI23" s="346">
        <v>4142.6000000000004</v>
      </c>
      <c r="BJ23" s="346">
        <v>31</v>
      </c>
      <c r="BK23" s="485">
        <v>6570.33</v>
      </c>
      <c r="BL23" s="322">
        <v>29</v>
      </c>
    </row>
    <row r="24" spans="1:64" ht="15" customHeight="1" x14ac:dyDescent="0.2">
      <c r="A24" s="131">
        <v>19</v>
      </c>
      <c r="B24" s="133" t="s">
        <v>90</v>
      </c>
      <c r="C24" s="437">
        <v>4394.17</v>
      </c>
      <c r="D24" s="456">
        <v>2</v>
      </c>
      <c r="E24" s="423">
        <v>993.06</v>
      </c>
      <c r="F24" s="424">
        <v>37</v>
      </c>
      <c r="G24" s="346">
        <v>2613.56</v>
      </c>
      <c r="H24" s="339">
        <v>32</v>
      </c>
      <c r="I24" s="346">
        <v>2877.63</v>
      </c>
      <c r="J24" s="339">
        <v>4</v>
      </c>
      <c r="K24" s="346">
        <v>6816.46</v>
      </c>
      <c r="L24" s="339">
        <v>1</v>
      </c>
      <c r="M24" s="346">
        <v>3022.44</v>
      </c>
      <c r="N24" s="339">
        <v>14</v>
      </c>
      <c r="O24" s="158">
        <v>1124.67</v>
      </c>
      <c r="P24" s="157">
        <v>44</v>
      </c>
      <c r="Q24" s="158">
        <v>4131.67</v>
      </c>
      <c r="R24" s="473">
        <v>32</v>
      </c>
      <c r="S24" s="158">
        <v>3993.33</v>
      </c>
      <c r="T24" s="157">
        <v>2</v>
      </c>
      <c r="U24" s="416">
        <v>2452.38</v>
      </c>
      <c r="V24" s="417">
        <v>45</v>
      </c>
      <c r="W24" s="416">
        <v>3232.48</v>
      </c>
      <c r="X24" s="417">
        <v>8</v>
      </c>
      <c r="Y24" s="158">
        <v>4446</v>
      </c>
      <c r="Z24" s="157">
        <v>39</v>
      </c>
      <c r="AA24" s="158"/>
      <c r="AB24" s="157"/>
      <c r="AC24" s="158"/>
      <c r="AD24" s="157"/>
      <c r="AE24" s="158">
        <v>7300.67</v>
      </c>
      <c r="AF24" s="157">
        <v>2</v>
      </c>
      <c r="AG24" s="158">
        <v>5792.33</v>
      </c>
      <c r="AH24" s="157">
        <v>5</v>
      </c>
      <c r="AI24" s="158">
        <v>5352.67</v>
      </c>
      <c r="AJ24" s="157">
        <v>10</v>
      </c>
      <c r="AK24" s="275">
        <v>5458.46</v>
      </c>
      <c r="AL24" s="275">
        <v>2</v>
      </c>
      <c r="AM24" s="275">
        <v>7366.12</v>
      </c>
      <c r="AN24" s="275">
        <v>5</v>
      </c>
      <c r="AO24" s="275">
        <v>7393.02</v>
      </c>
      <c r="AP24" s="275">
        <v>2</v>
      </c>
      <c r="AQ24" s="275">
        <v>4075.35</v>
      </c>
      <c r="AR24" s="275">
        <v>4</v>
      </c>
      <c r="AS24" s="158"/>
      <c r="AT24" s="157"/>
      <c r="AU24" s="346">
        <v>5095.3100000000004</v>
      </c>
      <c r="AV24" s="346">
        <v>7</v>
      </c>
      <c r="AW24" s="346">
        <v>4465.3999999999996</v>
      </c>
      <c r="AX24" s="346">
        <v>40</v>
      </c>
      <c r="AY24" s="346">
        <v>4886.83</v>
      </c>
      <c r="AZ24" s="346">
        <v>8</v>
      </c>
      <c r="BA24" s="346">
        <v>5321.72</v>
      </c>
      <c r="BB24" s="346">
        <v>1</v>
      </c>
      <c r="BC24" s="346">
        <v>4232.2700000000004</v>
      </c>
      <c r="BD24" s="346">
        <v>10</v>
      </c>
      <c r="BE24" s="346">
        <v>3660.64</v>
      </c>
      <c r="BF24" s="346">
        <v>2</v>
      </c>
      <c r="BG24" s="346">
        <v>3938.61</v>
      </c>
      <c r="BH24" s="346">
        <v>1</v>
      </c>
      <c r="BI24" s="346">
        <v>4205.37</v>
      </c>
      <c r="BJ24" s="346">
        <v>28</v>
      </c>
      <c r="BK24" s="485">
        <v>7700.13</v>
      </c>
      <c r="BL24" s="322">
        <v>9</v>
      </c>
    </row>
    <row r="25" spans="1:64" ht="15" customHeight="1" x14ac:dyDescent="0.2">
      <c r="A25" s="131">
        <v>20</v>
      </c>
      <c r="B25" s="133" t="s">
        <v>92</v>
      </c>
      <c r="C25" s="437">
        <v>3923.71</v>
      </c>
      <c r="D25" s="456">
        <v>19</v>
      </c>
      <c r="E25" s="423">
        <v>634.39</v>
      </c>
      <c r="F25" s="424">
        <v>42</v>
      </c>
      <c r="G25" s="346">
        <v>1995.76</v>
      </c>
      <c r="H25" s="339">
        <v>43</v>
      </c>
      <c r="I25" s="346">
        <v>1865.52</v>
      </c>
      <c r="J25" s="339">
        <v>40</v>
      </c>
      <c r="K25" s="346">
        <v>6106.97</v>
      </c>
      <c r="L25" s="339">
        <v>7</v>
      </c>
      <c r="M25" s="346">
        <v>2184.73</v>
      </c>
      <c r="N25" s="339">
        <v>45</v>
      </c>
      <c r="O25" s="158">
        <v>662.67</v>
      </c>
      <c r="P25" s="157">
        <v>48</v>
      </c>
      <c r="Q25" s="158">
        <v>3947.33</v>
      </c>
      <c r="R25" s="473">
        <v>35</v>
      </c>
      <c r="S25" s="158">
        <v>3504.67</v>
      </c>
      <c r="T25" s="157">
        <v>14</v>
      </c>
      <c r="U25" s="416">
        <v>2965.73</v>
      </c>
      <c r="V25" s="417">
        <v>35</v>
      </c>
      <c r="W25" s="416">
        <v>2990.38</v>
      </c>
      <c r="X25" s="417">
        <v>12</v>
      </c>
      <c r="Y25" s="158">
        <v>4290</v>
      </c>
      <c r="Z25" s="157">
        <v>41</v>
      </c>
      <c r="AA25" s="158"/>
      <c r="AB25" s="157"/>
      <c r="AC25" s="158"/>
      <c r="AD25" s="157"/>
      <c r="AE25" s="158">
        <v>5509</v>
      </c>
      <c r="AF25" s="157">
        <v>41</v>
      </c>
      <c r="AG25" s="158">
        <v>5207</v>
      </c>
      <c r="AH25" s="157">
        <v>12</v>
      </c>
      <c r="AI25" s="158">
        <v>5522.67</v>
      </c>
      <c r="AJ25" s="157">
        <v>5</v>
      </c>
      <c r="AK25" s="275">
        <v>5543.64</v>
      </c>
      <c r="AL25" s="275">
        <v>1</v>
      </c>
      <c r="AM25" s="275">
        <v>7464.75</v>
      </c>
      <c r="AN25" s="275">
        <v>4</v>
      </c>
      <c r="AO25" s="275">
        <v>6920.03</v>
      </c>
      <c r="AP25" s="275">
        <v>4</v>
      </c>
      <c r="AQ25" s="275">
        <v>4234.51</v>
      </c>
      <c r="AR25" s="275">
        <v>2</v>
      </c>
      <c r="AS25" s="158"/>
      <c r="AT25" s="157"/>
      <c r="AU25" s="346">
        <v>4126.91</v>
      </c>
      <c r="AV25" s="346">
        <v>40</v>
      </c>
      <c r="AW25" s="346">
        <v>2909.68</v>
      </c>
      <c r="AX25" s="346">
        <v>46</v>
      </c>
      <c r="AY25" s="346">
        <v>5256.71</v>
      </c>
      <c r="AZ25" s="346">
        <v>2</v>
      </c>
      <c r="BA25" s="346">
        <v>4783.72</v>
      </c>
      <c r="BB25" s="346">
        <v>4</v>
      </c>
      <c r="BC25" s="346">
        <v>4476.6099999999997</v>
      </c>
      <c r="BD25" s="346">
        <v>6</v>
      </c>
      <c r="BE25" s="346">
        <v>3687.54</v>
      </c>
      <c r="BF25" s="346">
        <v>1</v>
      </c>
      <c r="BG25" s="346">
        <v>3095.74</v>
      </c>
      <c r="BH25" s="346">
        <v>2</v>
      </c>
      <c r="BI25" s="346">
        <v>4736.6400000000003</v>
      </c>
      <c r="BJ25" s="346">
        <v>8</v>
      </c>
      <c r="BK25" s="485">
        <v>5870.93</v>
      </c>
      <c r="BL25" s="322">
        <v>40</v>
      </c>
    </row>
    <row r="26" spans="1:64" ht="15" customHeight="1" x14ac:dyDescent="0.2">
      <c r="A26" s="131">
        <v>21</v>
      </c>
      <c r="B26" s="135" t="s">
        <v>94</v>
      </c>
      <c r="C26" s="440">
        <v>3979.37</v>
      </c>
      <c r="D26" s="459">
        <v>16</v>
      </c>
      <c r="E26" s="423">
        <v>338.49</v>
      </c>
      <c r="F26" s="424">
        <v>46</v>
      </c>
      <c r="G26" s="346">
        <v>2183.38</v>
      </c>
      <c r="H26" s="339">
        <v>41</v>
      </c>
      <c r="I26" s="346">
        <v>2152</v>
      </c>
      <c r="J26" s="339">
        <v>28</v>
      </c>
      <c r="K26" s="346">
        <v>5729.03</v>
      </c>
      <c r="L26" s="339">
        <v>21</v>
      </c>
      <c r="M26" s="346">
        <v>2573.4299999999998</v>
      </c>
      <c r="N26" s="339">
        <v>30</v>
      </c>
      <c r="O26" s="158">
        <v>1332.67</v>
      </c>
      <c r="P26" s="157">
        <v>36</v>
      </c>
      <c r="Q26" s="158">
        <v>4290.33</v>
      </c>
      <c r="R26" s="473">
        <v>27</v>
      </c>
      <c r="S26" s="158">
        <v>2922.67</v>
      </c>
      <c r="T26" s="157">
        <v>28</v>
      </c>
      <c r="U26" s="416">
        <v>3547.44</v>
      </c>
      <c r="V26" s="417">
        <v>17</v>
      </c>
      <c r="W26" s="416">
        <v>3526.14</v>
      </c>
      <c r="X26" s="417">
        <v>4</v>
      </c>
      <c r="Y26" s="158">
        <v>4102.67</v>
      </c>
      <c r="Z26" s="157">
        <v>42</v>
      </c>
      <c r="AA26" s="158"/>
      <c r="AB26" s="157"/>
      <c r="AC26" s="158"/>
      <c r="AD26" s="157"/>
      <c r="AE26" s="158">
        <v>6606.33</v>
      </c>
      <c r="AF26" s="157">
        <v>16</v>
      </c>
      <c r="AG26" s="158">
        <v>4513</v>
      </c>
      <c r="AH26" s="157">
        <v>32</v>
      </c>
      <c r="AI26" s="158">
        <v>5621.33</v>
      </c>
      <c r="AJ26" s="157">
        <v>4</v>
      </c>
      <c r="AK26" s="275">
        <v>4207.6099999999997</v>
      </c>
      <c r="AL26" s="275">
        <v>7</v>
      </c>
      <c r="AM26" s="275">
        <v>6433.58</v>
      </c>
      <c r="AN26" s="275">
        <v>13</v>
      </c>
      <c r="AO26" s="275">
        <v>6460.48</v>
      </c>
      <c r="AP26" s="275">
        <v>7</v>
      </c>
      <c r="AQ26" s="275">
        <v>3019.53</v>
      </c>
      <c r="AR26" s="275">
        <v>28</v>
      </c>
      <c r="AS26" s="158"/>
      <c r="AT26" s="157"/>
      <c r="AU26" s="346">
        <v>4922.7</v>
      </c>
      <c r="AV26" s="346">
        <v>16</v>
      </c>
      <c r="AW26" s="346">
        <v>4375.7299999999996</v>
      </c>
      <c r="AX26" s="346">
        <v>41</v>
      </c>
      <c r="AY26" s="346">
        <v>4568.5200000000004</v>
      </c>
      <c r="AZ26" s="346">
        <v>17</v>
      </c>
      <c r="BA26" s="346">
        <v>4573</v>
      </c>
      <c r="BB26" s="346">
        <v>10</v>
      </c>
      <c r="BC26" s="346">
        <v>4785.96</v>
      </c>
      <c r="BD26" s="346">
        <v>4</v>
      </c>
      <c r="BE26" s="346">
        <v>3165.23</v>
      </c>
      <c r="BF26" s="346">
        <v>6</v>
      </c>
      <c r="BG26" s="346">
        <v>2658.62</v>
      </c>
      <c r="BH26" s="346">
        <v>10</v>
      </c>
      <c r="BI26" s="346">
        <v>4709.74</v>
      </c>
      <c r="BJ26" s="346">
        <v>10</v>
      </c>
      <c r="BK26" s="485">
        <v>4983.2299999999996</v>
      </c>
      <c r="BL26" s="322">
        <v>45</v>
      </c>
    </row>
    <row r="27" spans="1:64" ht="15" customHeight="1" x14ac:dyDescent="0.2">
      <c r="A27" s="131">
        <v>22</v>
      </c>
      <c r="B27" s="135" t="s">
        <v>97</v>
      </c>
      <c r="C27" s="440">
        <v>4216.76</v>
      </c>
      <c r="D27" s="459">
        <v>5</v>
      </c>
      <c r="E27" s="423">
        <v>643.36</v>
      </c>
      <c r="F27" s="424">
        <v>41</v>
      </c>
      <c r="G27" s="346">
        <v>2558.19</v>
      </c>
      <c r="H27" s="339">
        <v>33</v>
      </c>
      <c r="I27" s="346">
        <v>1788.18</v>
      </c>
      <c r="J27" s="339">
        <v>42</v>
      </c>
      <c r="K27" s="346">
        <v>6257.39</v>
      </c>
      <c r="L27" s="339">
        <v>4</v>
      </c>
      <c r="M27" s="346">
        <v>2752.09</v>
      </c>
      <c r="N27" s="339">
        <v>24</v>
      </c>
      <c r="O27" s="158">
        <v>1494.67</v>
      </c>
      <c r="P27" s="157">
        <v>32</v>
      </c>
      <c r="Q27" s="158">
        <v>4263</v>
      </c>
      <c r="R27" s="473">
        <v>28</v>
      </c>
      <c r="S27" s="158">
        <v>3743.33</v>
      </c>
      <c r="T27" s="157">
        <v>8</v>
      </c>
      <c r="U27" s="416">
        <v>3772.73</v>
      </c>
      <c r="V27" s="417">
        <v>9</v>
      </c>
      <c r="W27" s="416">
        <v>2943.31</v>
      </c>
      <c r="X27" s="417">
        <v>15</v>
      </c>
      <c r="Y27" s="158">
        <v>4960</v>
      </c>
      <c r="Z27" s="157">
        <v>29</v>
      </c>
      <c r="AA27" s="158"/>
      <c r="AB27" s="157"/>
      <c r="AC27" s="158"/>
      <c r="AD27" s="157"/>
      <c r="AE27" s="158">
        <v>7457.33</v>
      </c>
      <c r="AF27" s="157">
        <v>1</v>
      </c>
      <c r="AG27" s="158">
        <v>6038.67</v>
      </c>
      <c r="AH27" s="157">
        <v>2</v>
      </c>
      <c r="AI27" s="158">
        <v>5242.33</v>
      </c>
      <c r="AJ27" s="157">
        <v>14</v>
      </c>
      <c r="AK27" s="275">
        <v>3999.13</v>
      </c>
      <c r="AL27" s="275">
        <v>11</v>
      </c>
      <c r="AM27" s="275">
        <v>7549.93</v>
      </c>
      <c r="AN27" s="275">
        <v>3</v>
      </c>
      <c r="AO27" s="275">
        <v>6133.2</v>
      </c>
      <c r="AP27" s="275">
        <v>10</v>
      </c>
      <c r="AQ27" s="275">
        <v>3544.08</v>
      </c>
      <c r="AR27" s="275">
        <v>11</v>
      </c>
      <c r="AS27" s="158"/>
      <c r="AT27" s="157"/>
      <c r="AU27" s="346">
        <v>4792.68</v>
      </c>
      <c r="AV27" s="346">
        <v>21</v>
      </c>
      <c r="AW27" s="346">
        <v>5536.92</v>
      </c>
      <c r="AX27" s="346">
        <v>10</v>
      </c>
      <c r="AY27" s="346">
        <v>4113.46</v>
      </c>
      <c r="AZ27" s="346">
        <v>27</v>
      </c>
      <c r="BA27" s="346">
        <v>4496.78</v>
      </c>
      <c r="BB27" s="346">
        <v>11</v>
      </c>
      <c r="BC27" s="346">
        <v>3831.01</v>
      </c>
      <c r="BD27" s="346">
        <v>21</v>
      </c>
      <c r="BE27" s="346">
        <v>2927.62</v>
      </c>
      <c r="BF27" s="346">
        <v>8</v>
      </c>
      <c r="BG27" s="346">
        <v>2779.67</v>
      </c>
      <c r="BH27" s="346">
        <v>6</v>
      </c>
      <c r="BI27" s="346">
        <v>6016.63</v>
      </c>
      <c r="BJ27" s="346">
        <v>1</v>
      </c>
      <c r="BK27" s="485">
        <v>7666.5</v>
      </c>
      <c r="BL27" s="322">
        <v>10</v>
      </c>
    </row>
    <row r="28" spans="1:64" ht="15" customHeight="1" x14ac:dyDescent="0.2">
      <c r="A28" s="131">
        <v>23</v>
      </c>
      <c r="B28" s="135" t="s">
        <v>99</v>
      </c>
      <c r="C28" s="440">
        <v>4293.4399999999996</v>
      </c>
      <c r="D28" s="459">
        <v>3</v>
      </c>
      <c r="E28" s="423">
        <v>1031.17</v>
      </c>
      <c r="F28" s="424">
        <v>33</v>
      </c>
      <c r="G28" s="346">
        <v>3296.15</v>
      </c>
      <c r="H28" s="339">
        <v>16</v>
      </c>
      <c r="I28" s="346">
        <v>1887.04</v>
      </c>
      <c r="J28" s="339">
        <v>38</v>
      </c>
      <c r="K28" s="346">
        <v>6314.55</v>
      </c>
      <c r="L28" s="339">
        <v>2</v>
      </c>
      <c r="M28" s="346">
        <v>2773.84</v>
      </c>
      <c r="N28" s="339">
        <v>22</v>
      </c>
      <c r="O28" s="158">
        <v>1171.67</v>
      </c>
      <c r="P28" s="157">
        <v>43</v>
      </c>
      <c r="Q28" s="158">
        <v>4422.33</v>
      </c>
      <c r="R28" s="473">
        <v>18</v>
      </c>
      <c r="S28" s="158">
        <v>3324.33</v>
      </c>
      <c r="T28" s="157">
        <v>20</v>
      </c>
      <c r="U28" s="416">
        <v>3142.82</v>
      </c>
      <c r="V28" s="417">
        <v>30</v>
      </c>
      <c r="W28" s="416">
        <v>3351.29</v>
      </c>
      <c r="X28" s="417">
        <v>5</v>
      </c>
      <c r="Y28" s="158">
        <v>4851.33</v>
      </c>
      <c r="Z28" s="157">
        <v>34</v>
      </c>
      <c r="AA28" s="158"/>
      <c r="AB28" s="157"/>
      <c r="AC28" s="158"/>
      <c r="AD28" s="157"/>
      <c r="AE28" s="158">
        <v>6261.67</v>
      </c>
      <c r="AF28" s="157">
        <v>26</v>
      </c>
      <c r="AG28" s="158">
        <v>6036.5</v>
      </c>
      <c r="AH28" s="157">
        <v>3</v>
      </c>
      <c r="AI28" s="158">
        <v>5692.67</v>
      </c>
      <c r="AJ28" s="157">
        <v>3</v>
      </c>
      <c r="AK28" s="275">
        <v>3958.78</v>
      </c>
      <c r="AL28" s="275">
        <v>15</v>
      </c>
      <c r="AM28" s="275">
        <v>7662.02</v>
      </c>
      <c r="AN28" s="275">
        <v>2</v>
      </c>
      <c r="AO28" s="275">
        <v>7498.38</v>
      </c>
      <c r="AP28" s="275">
        <v>1</v>
      </c>
      <c r="AQ28" s="275">
        <v>3907.23</v>
      </c>
      <c r="AR28" s="275">
        <v>6</v>
      </c>
      <c r="AS28" s="158"/>
      <c r="AT28" s="157"/>
      <c r="AU28" s="346">
        <v>5243.26</v>
      </c>
      <c r="AV28" s="346">
        <v>4</v>
      </c>
      <c r="AW28" s="346">
        <v>5413.63</v>
      </c>
      <c r="AX28" s="346">
        <v>15</v>
      </c>
      <c r="AY28" s="346">
        <v>4481.09</v>
      </c>
      <c r="AZ28" s="346">
        <v>20</v>
      </c>
      <c r="BA28" s="346">
        <v>4898.04</v>
      </c>
      <c r="BB28" s="346">
        <v>3</v>
      </c>
      <c r="BC28" s="346">
        <v>4528.17</v>
      </c>
      <c r="BD28" s="346">
        <v>5</v>
      </c>
      <c r="BE28" s="346">
        <v>3539.59</v>
      </c>
      <c r="BF28" s="346">
        <v>3</v>
      </c>
      <c r="BG28" s="346">
        <v>2828.98</v>
      </c>
      <c r="BH28" s="346">
        <v>4</v>
      </c>
      <c r="BI28" s="346">
        <v>4694.05</v>
      </c>
      <c r="BJ28" s="346">
        <v>11</v>
      </c>
      <c r="BK28" s="485">
        <v>7666.5</v>
      </c>
      <c r="BL28" s="322">
        <v>11</v>
      </c>
    </row>
    <row r="29" spans="1:64" ht="15" customHeight="1" x14ac:dyDescent="0.2">
      <c r="A29" s="131">
        <v>24</v>
      </c>
      <c r="B29" s="135" t="s">
        <v>101</v>
      </c>
      <c r="C29" s="440">
        <v>4537.32</v>
      </c>
      <c r="D29" s="459">
        <v>1</v>
      </c>
      <c r="E29" s="423">
        <v>255.55</v>
      </c>
      <c r="F29" s="424">
        <v>47</v>
      </c>
      <c r="G29" s="346">
        <v>2500.36</v>
      </c>
      <c r="H29" s="339">
        <v>35</v>
      </c>
      <c r="I29" s="346">
        <v>2094.84</v>
      </c>
      <c r="J29" s="339">
        <v>31</v>
      </c>
      <c r="K29" s="346">
        <v>6071.33</v>
      </c>
      <c r="L29" s="339">
        <v>11</v>
      </c>
      <c r="M29" s="346">
        <v>3140.8</v>
      </c>
      <c r="N29" s="339">
        <v>10</v>
      </c>
      <c r="O29" s="158">
        <v>1370.33</v>
      </c>
      <c r="P29" s="157">
        <v>35</v>
      </c>
      <c r="Q29" s="158">
        <v>4570.67</v>
      </c>
      <c r="R29" s="473">
        <v>9</v>
      </c>
      <c r="S29" s="158">
        <v>3713</v>
      </c>
      <c r="T29" s="157">
        <v>9</v>
      </c>
      <c r="U29" s="416">
        <v>3994.65</v>
      </c>
      <c r="V29" s="417">
        <v>5</v>
      </c>
      <c r="W29" s="416">
        <v>3582.18</v>
      </c>
      <c r="X29" s="417">
        <v>1</v>
      </c>
      <c r="Y29" s="158">
        <v>5909.67</v>
      </c>
      <c r="Z29" s="157">
        <v>9</v>
      </c>
      <c r="AA29" s="158"/>
      <c r="AB29" s="157"/>
      <c r="AC29" s="158"/>
      <c r="AD29" s="157"/>
      <c r="AE29" s="158">
        <v>7230.67</v>
      </c>
      <c r="AF29" s="157">
        <v>3</v>
      </c>
      <c r="AG29" s="158">
        <v>5490</v>
      </c>
      <c r="AH29" s="157">
        <v>7</v>
      </c>
      <c r="AI29" s="158">
        <v>5483.67</v>
      </c>
      <c r="AJ29" s="157">
        <v>6</v>
      </c>
      <c r="AK29" s="275">
        <v>5400.18</v>
      </c>
      <c r="AL29" s="275">
        <v>4</v>
      </c>
      <c r="AM29" s="275">
        <v>8007.23</v>
      </c>
      <c r="AN29" s="275">
        <v>1</v>
      </c>
      <c r="AO29" s="275">
        <v>6958.13</v>
      </c>
      <c r="AP29" s="275">
        <v>3</v>
      </c>
      <c r="AQ29" s="275">
        <v>4124.67</v>
      </c>
      <c r="AR29" s="275">
        <v>3</v>
      </c>
      <c r="AS29" s="158"/>
      <c r="AT29" s="157"/>
      <c r="AU29" s="346">
        <v>5474.15</v>
      </c>
      <c r="AV29" s="346">
        <v>1</v>
      </c>
      <c r="AW29" s="346">
        <v>5888.86</v>
      </c>
      <c r="AX29" s="346">
        <v>2</v>
      </c>
      <c r="AY29" s="346">
        <v>4821.83</v>
      </c>
      <c r="AZ29" s="346">
        <v>12</v>
      </c>
      <c r="BA29" s="346">
        <v>4920.46</v>
      </c>
      <c r="BB29" s="346">
        <v>2</v>
      </c>
      <c r="BC29" s="346">
        <v>5182.7299999999996</v>
      </c>
      <c r="BD29" s="346">
        <v>1</v>
      </c>
      <c r="BE29" s="346">
        <v>3519.42</v>
      </c>
      <c r="BF29" s="346">
        <v>4</v>
      </c>
      <c r="BG29" s="346">
        <v>2692.24</v>
      </c>
      <c r="BH29" s="346">
        <v>7</v>
      </c>
      <c r="BI29" s="346">
        <v>5572.78</v>
      </c>
      <c r="BJ29" s="346">
        <v>3</v>
      </c>
      <c r="BK29" s="485">
        <v>8238.1299999999992</v>
      </c>
      <c r="BL29" s="322">
        <v>1</v>
      </c>
    </row>
    <row r="30" spans="1:64" ht="15" customHeight="1" x14ac:dyDescent="0.2">
      <c r="A30" s="131">
        <v>25</v>
      </c>
      <c r="B30" s="135" t="s">
        <v>49</v>
      </c>
      <c r="C30" s="440">
        <v>3986.09</v>
      </c>
      <c r="D30" s="459">
        <v>15</v>
      </c>
      <c r="E30" s="423">
        <v>1452.6</v>
      </c>
      <c r="F30" s="424">
        <v>28</v>
      </c>
      <c r="G30" s="346">
        <v>2868.89</v>
      </c>
      <c r="H30" s="339">
        <v>25</v>
      </c>
      <c r="I30" s="346">
        <v>2278.4299999999998</v>
      </c>
      <c r="J30" s="339">
        <v>25</v>
      </c>
      <c r="K30" s="346">
        <v>6070.88</v>
      </c>
      <c r="L30" s="339">
        <v>12</v>
      </c>
      <c r="M30" s="346">
        <v>3495.21</v>
      </c>
      <c r="N30" s="339">
        <v>2</v>
      </c>
      <c r="O30" s="158">
        <v>1713.33</v>
      </c>
      <c r="P30" s="157">
        <v>25</v>
      </c>
      <c r="Q30" s="158">
        <v>4623.67</v>
      </c>
      <c r="R30" s="473">
        <v>8</v>
      </c>
      <c r="S30" s="158">
        <v>2589.67</v>
      </c>
      <c r="T30" s="157">
        <v>37</v>
      </c>
      <c r="U30" s="416">
        <v>3692.03</v>
      </c>
      <c r="V30" s="417">
        <v>12</v>
      </c>
      <c r="W30" s="416">
        <v>2627.23</v>
      </c>
      <c r="X30" s="417">
        <v>29</v>
      </c>
      <c r="Y30" s="158">
        <v>4695.67</v>
      </c>
      <c r="Z30" s="157">
        <v>35</v>
      </c>
      <c r="AA30" s="158"/>
      <c r="AB30" s="157"/>
      <c r="AC30" s="158"/>
      <c r="AD30" s="157"/>
      <c r="AE30" s="158">
        <v>6970</v>
      </c>
      <c r="AF30" s="157">
        <v>10</v>
      </c>
      <c r="AG30" s="158">
        <v>5039.33</v>
      </c>
      <c r="AH30" s="157">
        <v>18</v>
      </c>
      <c r="AI30" s="158">
        <v>5091.33</v>
      </c>
      <c r="AJ30" s="157">
        <v>19</v>
      </c>
      <c r="AK30" s="275">
        <v>4494.54</v>
      </c>
      <c r="AL30" s="275">
        <v>6</v>
      </c>
      <c r="AM30" s="275">
        <v>6561.36</v>
      </c>
      <c r="AN30" s="275">
        <v>11</v>
      </c>
      <c r="AO30" s="275">
        <v>4969.78</v>
      </c>
      <c r="AP30" s="275">
        <v>41</v>
      </c>
      <c r="AQ30" s="275">
        <v>2607.06</v>
      </c>
      <c r="AR30" s="275">
        <v>35</v>
      </c>
      <c r="AS30" s="158"/>
      <c r="AT30" s="157"/>
      <c r="AU30" s="346">
        <v>4389.18</v>
      </c>
      <c r="AV30" s="346">
        <v>36</v>
      </c>
      <c r="AW30" s="346">
        <v>5371.03</v>
      </c>
      <c r="AX30" s="346">
        <v>18</v>
      </c>
      <c r="AY30" s="346">
        <v>4046.21</v>
      </c>
      <c r="AZ30" s="346">
        <v>30</v>
      </c>
      <c r="BA30" s="346">
        <v>4026.03</v>
      </c>
      <c r="BB30" s="346">
        <v>30</v>
      </c>
      <c r="BC30" s="346">
        <v>4824.07</v>
      </c>
      <c r="BD30" s="346">
        <v>3</v>
      </c>
      <c r="BE30" s="346">
        <v>2582.4</v>
      </c>
      <c r="BF30" s="346">
        <v>23</v>
      </c>
      <c r="BG30" s="346">
        <v>2178.9</v>
      </c>
      <c r="BH30" s="346">
        <v>26</v>
      </c>
      <c r="BI30" s="346">
        <v>4281.58</v>
      </c>
      <c r="BJ30" s="346">
        <v>22</v>
      </c>
      <c r="BK30" s="485">
        <v>7989.3</v>
      </c>
      <c r="BL30" s="322">
        <v>4</v>
      </c>
    </row>
    <row r="31" spans="1:64" ht="15" customHeight="1" x14ac:dyDescent="0.2">
      <c r="A31" s="179">
        <v>26</v>
      </c>
      <c r="B31" s="180" t="s">
        <v>103</v>
      </c>
      <c r="C31" s="441">
        <v>3769.91</v>
      </c>
      <c r="D31" s="460">
        <v>32</v>
      </c>
      <c r="E31" s="423">
        <v>1194.81</v>
      </c>
      <c r="F31" s="424">
        <v>30</v>
      </c>
      <c r="G31" s="346">
        <v>2521.4299999999998</v>
      </c>
      <c r="H31" s="339">
        <v>34</v>
      </c>
      <c r="I31" s="346">
        <v>2323.04</v>
      </c>
      <c r="J31" s="339">
        <v>21</v>
      </c>
      <c r="K31" s="346">
        <v>5867.79</v>
      </c>
      <c r="L31" s="339">
        <v>17</v>
      </c>
      <c r="M31" s="346">
        <v>3303.1</v>
      </c>
      <c r="N31" s="339">
        <v>4</v>
      </c>
      <c r="O31" s="158">
        <v>2088</v>
      </c>
      <c r="P31" s="157">
        <v>11</v>
      </c>
      <c r="Q31" s="158">
        <v>4333</v>
      </c>
      <c r="R31" s="473">
        <v>23</v>
      </c>
      <c r="S31" s="158">
        <v>2891.67</v>
      </c>
      <c r="T31" s="157">
        <v>30</v>
      </c>
      <c r="U31" s="416">
        <v>3248.18</v>
      </c>
      <c r="V31" s="417">
        <v>25</v>
      </c>
      <c r="W31" s="416">
        <v>3050.91</v>
      </c>
      <c r="X31" s="417">
        <v>11</v>
      </c>
      <c r="Y31" s="158">
        <v>5905.67</v>
      </c>
      <c r="Z31" s="157">
        <v>10</v>
      </c>
      <c r="AA31" s="158"/>
      <c r="AB31" s="157"/>
      <c r="AC31" s="158"/>
      <c r="AD31" s="157"/>
      <c r="AE31" s="158">
        <v>6584.67</v>
      </c>
      <c r="AF31" s="157">
        <v>17</v>
      </c>
      <c r="AG31" s="158">
        <v>3462</v>
      </c>
      <c r="AH31" s="157">
        <v>44</v>
      </c>
      <c r="AI31" s="158">
        <v>4782.67</v>
      </c>
      <c r="AJ31" s="157">
        <v>36</v>
      </c>
      <c r="AK31" s="275">
        <v>3481.31</v>
      </c>
      <c r="AL31" s="275">
        <v>22</v>
      </c>
      <c r="AM31" s="275">
        <v>5373.28</v>
      </c>
      <c r="AN31" s="275">
        <v>39</v>
      </c>
      <c r="AO31" s="275">
        <v>4794.93</v>
      </c>
      <c r="AP31" s="275">
        <v>46</v>
      </c>
      <c r="AQ31" s="275">
        <v>3310.94</v>
      </c>
      <c r="AR31" s="275">
        <v>19</v>
      </c>
      <c r="AS31" s="158"/>
      <c r="AT31" s="157"/>
      <c r="AU31" s="346">
        <v>4189.68</v>
      </c>
      <c r="AV31" s="346">
        <v>39</v>
      </c>
      <c r="AW31" s="346">
        <v>5714.01</v>
      </c>
      <c r="AX31" s="346">
        <v>3</v>
      </c>
      <c r="AY31" s="346">
        <v>4035</v>
      </c>
      <c r="AZ31" s="346">
        <v>31</v>
      </c>
      <c r="BA31" s="346">
        <v>3884.81</v>
      </c>
      <c r="BB31" s="346">
        <v>34</v>
      </c>
      <c r="BC31" s="346">
        <v>3633.74</v>
      </c>
      <c r="BD31" s="346">
        <v>30</v>
      </c>
      <c r="BE31" s="346">
        <v>2474.8000000000002</v>
      </c>
      <c r="BF31" s="346">
        <v>26</v>
      </c>
      <c r="BG31" s="346">
        <v>1815.75</v>
      </c>
      <c r="BH31" s="346">
        <v>40</v>
      </c>
      <c r="BI31" s="346">
        <v>3752.55</v>
      </c>
      <c r="BJ31" s="346">
        <v>37</v>
      </c>
      <c r="BK31" s="485">
        <v>7948.95</v>
      </c>
      <c r="BL31" s="322">
        <v>5</v>
      </c>
    </row>
    <row r="32" spans="1:64" ht="15" customHeight="1" x14ac:dyDescent="0.2">
      <c r="A32" s="131">
        <v>27</v>
      </c>
      <c r="B32" s="151" t="s">
        <v>106</v>
      </c>
      <c r="C32" s="442">
        <v>3798.55</v>
      </c>
      <c r="D32" s="461">
        <v>29</v>
      </c>
      <c r="E32" s="423">
        <v>1513.13</v>
      </c>
      <c r="F32" s="424">
        <v>27</v>
      </c>
      <c r="G32" s="346">
        <v>2466.73</v>
      </c>
      <c r="H32" s="339">
        <v>38</v>
      </c>
      <c r="I32" s="346">
        <v>2255.34</v>
      </c>
      <c r="J32" s="339">
        <v>27</v>
      </c>
      <c r="K32" s="346">
        <v>5348.39</v>
      </c>
      <c r="L32" s="339">
        <v>30</v>
      </c>
      <c r="M32" s="346">
        <v>3054.27</v>
      </c>
      <c r="N32" s="339">
        <v>13</v>
      </c>
      <c r="O32" s="158">
        <v>1611</v>
      </c>
      <c r="P32" s="157">
        <v>29</v>
      </c>
      <c r="Q32" s="158">
        <v>4447.67</v>
      </c>
      <c r="R32" s="473">
        <v>16</v>
      </c>
      <c r="S32" s="158">
        <v>2653.33</v>
      </c>
      <c r="T32" s="157">
        <v>34</v>
      </c>
      <c r="U32" s="416">
        <v>3748.07</v>
      </c>
      <c r="V32" s="417">
        <v>10</v>
      </c>
      <c r="W32" s="416">
        <v>2535.33</v>
      </c>
      <c r="X32" s="417">
        <v>35</v>
      </c>
      <c r="Y32" s="158">
        <v>5392.33</v>
      </c>
      <c r="Z32" s="157">
        <v>19</v>
      </c>
      <c r="AA32" s="158"/>
      <c r="AB32" s="157"/>
      <c r="AC32" s="158"/>
      <c r="AD32" s="157"/>
      <c r="AE32" s="158">
        <v>6572.67</v>
      </c>
      <c r="AF32" s="157">
        <v>18</v>
      </c>
      <c r="AG32" s="158">
        <v>4442.33</v>
      </c>
      <c r="AH32" s="157">
        <v>35</v>
      </c>
      <c r="AI32" s="158">
        <v>5142.33</v>
      </c>
      <c r="AJ32" s="157">
        <v>17</v>
      </c>
      <c r="AK32" s="275">
        <v>3900.5</v>
      </c>
      <c r="AL32" s="275">
        <v>16</v>
      </c>
      <c r="AM32" s="275">
        <v>5597.44</v>
      </c>
      <c r="AN32" s="275">
        <v>29</v>
      </c>
      <c r="AO32" s="275">
        <v>4987.71</v>
      </c>
      <c r="AP32" s="275">
        <v>39</v>
      </c>
      <c r="AQ32" s="275">
        <v>2909.68</v>
      </c>
      <c r="AR32" s="275">
        <v>30</v>
      </c>
      <c r="AS32" s="158"/>
      <c r="AT32" s="157"/>
      <c r="AU32" s="346">
        <v>4108.9799999999996</v>
      </c>
      <c r="AV32" s="346">
        <v>41</v>
      </c>
      <c r="AW32" s="346">
        <v>5054.96</v>
      </c>
      <c r="AX32" s="346">
        <v>26</v>
      </c>
      <c r="AY32" s="346">
        <v>3680.82</v>
      </c>
      <c r="AZ32" s="346">
        <v>42</v>
      </c>
      <c r="BA32" s="346">
        <v>4077.59</v>
      </c>
      <c r="BB32" s="346">
        <v>28</v>
      </c>
      <c r="BC32" s="346">
        <v>3972.23</v>
      </c>
      <c r="BD32" s="346">
        <v>17</v>
      </c>
      <c r="BE32" s="346">
        <v>2212.5300000000002</v>
      </c>
      <c r="BF32" s="346">
        <v>33</v>
      </c>
      <c r="BG32" s="346">
        <v>2199.08</v>
      </c>
      <c r="BH32" s="346">
        <v>24</v>
      </c>
      <c r="BI32" s="346">
        <v>4877.87</v>
      </c>
      <c r="BJ32" s="346">
        <v>6</v>
      </c>
      <c r="BK32" s="485">
        <v>6940.2</v>
      </c>
      <c r="BL32" s="322">
        <v>21</v>
      </c>
    </row>
    <row r="33" spans="1:65" ht="15" customHeight="1" x14ac:dyDescent="0.2">
      <c r="A33" s="131">
        <v>28</v>
      </c>
      <c r="B33" s="151" t="s">
        <v>107</v>
      </c>
      <c r="C33" s="442">
        <v>3846.81</v>
      </c>
      <c r="D33" s="461">
        <v>26</v>
      </c>
      <c r="E33" s="423">
        <v>1167.9100000000001</v>
      </c>
      <c r="F33" s="424">
        <v>31</v>
      </c>
      <c r="G33" s="346">
        <v>2785.05</v>
      </c>
      <c r="H33" s="339">
        <v>26</v>
      </c>
      <c r="I33" s="346">
        <v>2150.88</v>
      </c>
      <c r="J33" s="339">
        <v>29</v>
      </c>
      <c r="K33" s="346">
        <v>5167.71</v>
      </c>
      <c r="L33" s="339">
        <v>33</v>
      </c>
      <c r="M33" s="346">
        <v>2349.94</v>
      </c>
      <c r="N33" s="339">
        <v>39</v>
      </c>
      <c r="O33" s="158">
        <v>1676.67</v>
      </c>
      <c r="P33" s="157">
        <v>26</v>
      </c>
      <c r="Q33" s="158">
        <v>4301.33</v>
      </c>
      <c r="R33" s="473">
        <v>26</v>
      </c>
      <c r="S33" s="158">
        <v>3368</v>
      </c>
      <c r="T33" s="157">
        <v>18</v>
      </c>
      <c r="U33" s="416">
        <v>3008.32</v>
      </c>
      <c r="V33" s="417">
        <v>34</v>
      </c>
      <c r="W33" s="416">
        <v>2362.7199999999998</v>
      </c>
      <c r="X33" s="417">
        <v>42</v>
      </c>
      <c r="Y33" s="158">
        <v>4974.67</v>
      </c>
      <c r="Z33" s="157">
        <v>28</v>
      </c>
      <c r="AA33" s="158"/>
      <c r="AB33" s="157"/>
      <c r="AC33" s="158"/>
      <c r="AD33" s="157"/>
      <c r="AE33" s="158">
        <v>6654.67</v>
      </c>
      <c r="AF33" s="157">
        <v>15</v>
      </c>
      <c r="AG33" s="158">
        <v>5048.33</v>
      </c>
      <c r="AH33" s="157">
        <v>17</v>
      </c>
      <c r="AI33" s="158">
        <v>4996</v>
      </c>
      <c r="AJ33" s="157">
        <v>23</v>
      </c>
      <c r="AK33" s="275">
        <v>2869.33</v>
      </c>
      <c r="AL33" s="275">
        <v>38</v>
      </c>
      <c r="AM33" s="275">
        <v>6742.93</v>
      </c>
      <c r="AN33" s="275">
        <v>8</v>
      </c>
      <c r="AO33" s="275">
        <v>5736.43</v>
      </c>
      <c r="AP33" s="275">
        <v>22</v>
      </c>
      <c r="AQ33" s="275">
        <v>1788.85</v>
      </c>
      <c r="AR33" s="275">
        <v>50</v>
      </c>
      <c r="AS33" s="158"/>
      <c r="AT33" s="157"/>
      <c r="AU33" s="346">
        <v>4920.46</v>
      </c>
      <c r="AV33" s="346">
        <v>17</v>
      </c>
      <c r="AW33" s="346">
        <v>4980.9799999999996</v>
      </c>
      <c r="AX33" s="346">
        <v>27</v>
      </c>
      <c r="AY33" s="346">
        <v>4969.78</v>
      </c>
      <c r="AZ33" s="346">
        <v>5</v>
      </c>
      <c r="BA33" s="346">
        <v>4357.8</v>
      </c>
      <c r="BB33" s="346">
        <v>16</v>
      </c>
      <c r="BC33" s="346">
        <v>3651.68</v>
      </c>
      <c r="BD33" s="346">
        <v>28</v>
      </c>
      <c r="BE33" s="346">
        <v>2174.42</v>
      </c>
      <c r="BF33" s="346">
        <v>35</v>
      </c>
      <c r="BG33" s="346">
        <v>2163.21</v>
      </c>
      <c r="BH33" s="346">
        <v>27</v>
      </c>
      <c r="BI33" s="346">
        <v>5649</v>
      </c>
      <c r="BJ33" s="346">
        <v>2</v>
      </c>
      <c r="BK33" s="485">
        <v>6772.08</v>
      </c>
      <c r="BL33" s="322">
        <v>24</v>
      </c>
    </row>
    <row r="34" spans="1:65" ht="15" customHeight="1" x14ac:dyDescent="0.2">
      <c r="A34" s="131">
        <v>29</v>
      </c>
      <c r="B34" s="153" t="s">
        <v>108</v>
      </c>
      <c r="C34" s="345">
        <v>3757.5</v>
      </c>
      <c r="D34" s="472">
        <v>34</v>
      </c>
      <c r="E34" s="423">
        <v>739.75</v>
      </c>
      <c r="F34" s="424">
        <v>39</v>
      </c>
      <c r="G34" s="346">
        <v>1578.81</v>
      </c>
      <c r="H34" s="339">
        <v>46</v>
      </c>
      <c r="I34" s="346">
        <v>1640.23</v>
      </c>
      <c r="J34" s="339">
        <v>46</v>
      </c>
      <c r="K34" s="346">
        <v>5693.39</v>
      </c>
      <c r="L34" s="339">
        <v>22</v>
      </c>
      <c r="M34" s="346">
        <v>3515.16</v>
      </c>
      <c r="N34" s="339">
        <v>1</v>
      </c>
      <c r="O34" s="158">
        <v>1385</v>
      </c>
      <c r="P34" s="157">
        <v>34</v>
      </c>
      <c r="Q34" s="158">
        <v>3779</v>
      </c>
      <c r="R34" s="473">
        <v>38</v>
      </c>
      <c r="S34" s="158">
        <v>3558.33</v>
      </c>
      <c r="T34" s="157">
        <v>13</v>
      </c>
      <c r="U34" s="416">
        <v>4055.18</v>
      </c>
      <c r="V34" s="417">
        <v>3</v>
      </c>
      <c r="W34" s="416">
        <v>2584.64</v>
      </c>
      <c r="X34" s="417">
        <v>32</v>
      </c>
      <c r="Y34" s="158">
        <v>4942</v>
      </c>
      <c r="Z34" s="157">
        <v>31</v>
      </c>
      <c r="AA34" s="158"/>
      <c r="AB34" s="157"/>
      <c r="AC34" s="158"/>
      <c r="AD34" s="157"/>
      <c r="AE34" s="158">
        <v>6765.67</v>
      </c>
      <c r="AF34" s="157">
        <v>13</v>
      </c>
      <c r="AG34" s="158">
        <v>5442.5</v>
      </c>
      <c r="AH34" s="157">
        <v>10</v>
      </c>
      <c r="AI34" s="158">
        <v>4758.33</v>
      </c>
      <c r="AJ34" s="157">
        <v>37</v>
      </c>
      <c r="AK34" s="275">
        <v>3963.27</v>
      </c>
      <c r="AL34" s="275">
        <v>14</v>
      </c>
      <c r="AM34" s="275">
        <v>6182.52</v>
      </c>
      <c r="AN34" s="275">
        <v>18</v>
      </c>
      <c r="AO34" s="275">
        <v>5772.29</v>
      </c>
      <c r="AP34" s="275">
        <v>20</v>
      </c>
      <c r="AQ34" s="275">
        <v>3008.32</v>
      </c>
      <c r="AR34" s="275">
        <v>29</v>
      </c>
      <c r="AS34" s="158"/>
      <c r="AT34" s="157"/>
      <c r="AU34" s="346">
        <v>4427.29</v>
      </c>
      <c r="AV34" s="346">
        <v>35</v>
      </c>
      <c r="AW34" s="346">
        <v>4492.3</v>
      </c>
      <c r="AX34" s="346">
        <v>37</v>
      </c>
      <c r="AY34" s="346">
        <v>3647.19</v>
      </c>
      <c r="AZ34" s="346">
        <v>44</v>
      </c>
      <c r="BA34" s="346">
        <v>3976.72</v>
      </c>
      <c r="BB34" s="346">
        <v>31</v>
      </c>
      <c r="BC34" s="346">
        <v>3817.56</v>
      </c>
      <c r="BD34" s="346">
        <v>22</v>
      </c>
      <c r="BE34" s="346">
        <v>2651.89</v>
      </c>
      <c r="BF34" s="346">
        <v>19</v>
      </c>
      <c r="BG34" s="346">
        <v>1997.33</v>
      </c>
      <c r="BH34" s="346">
        <v>34</v>
      </c>
      <c r="BI34" s="346">
        <v>3981.2</v>
      </c>
      <c r="BJ34" s="346">
        <v>34</v>
      </c>
      <c r="BK34" s="485">
        <v>6543.43</v>
      </c>
      <c r="BL34" s="322">
        <v>30</v>
      </c>
    </row>
    <row r="35" spans="1:65" ht="15" customHeight="1" x14ac:dyDescent="0.2">
      <c r="A35" s="131">
        <v>30</v>
      </c>
      <c r="B35" s="153" t="s">
        <v>109</v>
      </c>
      <c r="C35" s="345">
        <v>3774.82</v>
      </c>
      <c r="D35" s="472">
        <v>30</v>
      </c>
      <c r="E35" s="423">
        <v>665.78</v>
      </c>
      <c r="F35" s="424">
        <v>40</v>
      </c>
      <c r="G35" s="346">
        <v>1352.4</v>
      </c>
      <c r="H35" s="339">
        <v>48</v>
      </c>
      <c r="I35" s="346">
        <v>1886.81</v>
      </c>
      <c r="J35" s="339">
        <v>39</v>
      </c>
      <c r="K35" s="346">
        <v>5865.99</v>
      </c>
      <c r="L35" s="339">
        <v>18</v>
      </c>
      <c r="M35" s="346">
        <v>3234.95</v>
      </c>
      <c r="N35" s="339">
        <v>7</v>
      </c>
      <c r="O35" s="158">
        <v>1634</v>
      </c>
      <c r="P35" s="157">
        <v>28</v>
      </c>
      <c r="Q35" s="158">
        <v>3381.67</v>
      </c>
      <c r="R35" s="473">
        <v>45</v>
      </c>
      <c r="S35" s="158">
        <v>2503</v>
      </c>
      <c r="T35" s="157">
        <v>38</v>
      </c>
      <c r="U35" s="416">
        <v>3947.58</v>
      </c>
      <c r="V35" s="417">
        <v>6</v>
      </c>
      <c r="W35" s="416">
        <v>2685.52</v>
      </c>
      <c r="X35" s="417">
        <v>24</v>
      </c>
      <c r="Y35" s="158">
        <v>4456.67</v>
      </c>
      <c r="Z35" s="157">
        <v>38</v>
      </c>
      <c r="AA35" s="158"/>
      <c r="AB35" s="157"/>
      <c r="AC35" s="158"/>
      <c r="AD35" s="157"/>
      <c r="AE35" s="158">
        <v>6512.33</v>
      </c>
      <c r="AF35" s="157">
        <v>19</v>
      </c>
      <c r="AG35" s="158">
        <v>5160.67</v>
      </c>
      <c r="AH35" s="157">
        <v>13</v>
      </c>
      <c r="AI35" s="158">
        <v>4898</v>
      </c>
      <c r="AJ35" s="157">
        <v>27</v>
      </c>
      <c r="AK35" s="275">
        <v>3965.51</v>
      </c>
      <c r="AL35" s="275">
        <v>13</v>
      </c>
      <c r="AM35" s="275">
        <v>6590.5</v>
      </c>
      <c r="AN35" s="275">
        <v>10</v>
      </c>
      <c r="AO35" s="275">
        <v>6063.71</v>
      </c>
      <c r="AP35" s="275">
        <v>12</v>
      </c>
      <c r="AQ35" s="275">
        <v>3109.19</v>
      </c>
      <c r="AR35" s="275">
        <v>27</v>
      </c>
      <c r="AS35" s="158"/>
      <c r="AT35" s="157"/>
      <c r="AU35" s="346">
        <v>4472.13</v>
      </c>
      <c r="AV35" s="346">
        <v>33</v>
      </c>
      <c r="AW35" s="346">
        <v>4514.72</v>
      </c>
      <c r="AX35" s="346">
        <v>36</v>
      </c>
      <c r="AY35" s="346">
        <v>3896.02</v>
      </c>
      <c r="AZ35" s="346">
        <v>35</v>
      </c>
      <c r="BA35" s="346">
        <v>4205.37</v>
      </c>
      <c r="BB35" s="346">
        <v>24</v>
      </c>
      <c r="BC35" s="346">
        <v>3631.5</v>
      </c>
      <c r="BD35" s="346">
        <v>31</v>
      </c>
      <c r="BE35" s="346">
        <v>2925.38</v>
      </c>
      <c r="BF35" s="346">
        <v>9</v>
      </c>
      <c r="BG35" s="346">
        <v>2147.52</v>
      </c>
      <c r="BH35" s="346">
        <v>28</v>
      </c>
      <c r="BI35" s="346">
        <v>4438.5</v>
      </c>
      <c r="BJ35" s="346">
        <v>19</v>
      </c>
      <c r="BK35" s="485">
        <v>7377.33</v>
      </c>
      <c r="BL35" s="322">
        <v>15</v>
      </c>
    </row>
    <row r="36" spans="1:65" ht="15" customHeight="1" x14ac:dyDescent="0.2">
      <c r="A36" s="131">
        <v>31</v>
      </c>
      <c r="B36" s="152" t="s">
        <v>110</v>
      </c>
      <c r="C36" s="485">
        <v>3823.01</v>
      </c>
      <c r="D36" s="462">
        <v>28</v>
      </c>
      <c r="E36" s="423">
        <v>2734.83</v>
      </c>
      <c r="F36" s="424">
        <v>10</v>
      </c>
      <c r="G36" s="346">
        <v>3141.25</v>
      </c>
      <c r="H36" s="339">
        <v>20</v>
      </c>
      <c r="I36" s="346">
        <v>2552.36</v>
      </c>
      <c r="J36" s="339">
        <v>11</v>
      </c>
      <c r="K36" s="346">
        <v>5840.21</v>
      </c>
      <c r="L36" s="339">
        <v>19</v>
      </c>
      <c r="M36" s="346">
        <v>3105.16</v>
      </c>
      <c r="N36" s="339">
        <v>12</v>
      </c>
      <c r="O36" s="158">
        <v>1772.67</v>
      </c>
      <c r="P36" s="157">
        <v>20</v>
      </c>
      <c r="Q36" s="158">
        <v>4349.67</v>
      </c>
      <c r="R36" s="473">
        <v>21</v>
      </c>
      <c r="S36" s="158">
        <v>2319.67</v>
      </c>
      <c r="T36" s="157">
        <v>43</v>
      </c>
      <c r="U36" s="416">
        <v>3727.89</v>
      </c>
      <c r="V36" s="417">
        <v>11</v>
      </c>
      <c r="W36" s="416">
        <v>2595.85</v>
      </c>
      <c r="X36" s="417">
        <v>30</v>
      </c>
      <c r="Y36" s="158">
        <v>4496.33</v>
      </c>
      <c r="Z36" s="157">
        <v>37</v>
      </c>
      <c r="AA36" s="158"/>
      <c r="AB36" s="157"/>
      <c r="AC36" s="158"/>
      <c r="AD36" s="157"/>
      <c r="AE36" s="158">
        <v>5195.67</v>
      </c>
      <c r="AF36" s="157">
        <v>44</v>
      </c>
      <c r="AG36" s="158">
        <v>4655.67</v>
      </c>
      <c r="AH36" s="157">
        <v>29</v>
      </c>
      <c r="AI36" s="158">
        <v>5383.33</v>
      </c>
      <c r="AJ36" s="157">
        <v>9</v>
      </c>
      <c r="AK36" s="275">
        <v>3447.68</v>
      </c>
      <c r="AL36" s="275">
        <v>24</v>
      </c>
      <c r="AM36" s="275">
        <v>5301.54</v>
      </c>
      <c r="AN36" s="275">
        <v>43</v>
      </c>
      <c r="AO36" s="275">
        <v>4963.05</v>
      </c>
      <c r="AP36" s="275">
        <v>43</v>
      </c>
      <c r="AQ36" s="275">
        <v>3214.55</v>
      </c>
      <c r="AR36" s="275">
        <v>22</v>
      </c>
      <c r="AS36" s="158"/>
      <c r="AT36" s="157"/>
      <c r="AU36" s="346">
        <v>4451.95</v>
      </c>
      <c r="AV36" s="346">
        <v>34</v>
      </c>
      <c r="AW36" s="346">
        <v>5465.18</v>
      </c>
      <c r="AX36" s="346">
        <v>11</v>
      </c>
      <c r="AY36" s="346">
        <v>3996.89</v>
      </c>
      <c r="AZ36" s="346">
        <v>32</v>
      </c>
      <c r="BA36" s="346">
        <v>3940.85</v>
      </c>
      <c r="BB36" s="346">
        <v>32</v>
      </c>
      <c r="BC36" s="346">
        <v>3786.18</v>
      </c>
      <c r="BD36" s="346">
        <v>23</v>
      </c>
      <c r="BE36" s="346">
        <v>2911.93</v>
      </c>
      <c r="BF36" s="346">
        <v>10</v>
      </c>
      <c r="BG36" s="346">
        <v>1936.8</v>
      </c>
      <c r="BH36" s="346">
        <v>35</v>
      </c>
      <c r="BI36" s="346">
        <v>4111.22</v>
      </c>
      <c r="BJ36" s="346">
        <v>32</v>
      </c>
      <c r="BK36" s="485">
        <v>7269.73</v>
      </c>
      <c r="BL36" s="322">
        <v>17</v>
      </c>
    </row>
    <row r="37" spans="1:65" ht="15" customHeight="1" x14ac:dyDescent="0.2">
      <c r="A37" s="131">
        <v>32</v>
      </c>
      <c r="B37" s="131" t="s">
        <v>114</v>
      </c>
      <c r="C37" s="432">
        <v>3896.29</v>
      </c>
      <c r="D37" s="193">
        <v>21</v>
      </c>
      <c r="E37" s="423">
        <v>2089.23</v>
      </c>
      <c r="F37" s="424">
        <v>18</v>
      </c>
      <c r="G37" s="346">
        <v>3444.32</v>
      </c>
      <c r="H37" s="339">
        <v>15</v>
      </c>
      <c r="I37" s="346">
        <v>2106.4899999999998</v>
      </c>
      <c r="J37" s="339">
        <v>30</v>
      </c>
      <c r="K37" s="346">
        <v>5002.95</v>
      </c>
      <c r="L37" s="339">
        <v>39</v>
      </c>
      <c r="M37" s="346">
        <v>2763.53</v>
      </c>
      <c r="N37" s="339">
        <v>23</v>
      </c>
      <c r="O37" s="158">
        <v>1983</v>
      </c>
      <c r="P37" s="157">
        <v>16</v>
      </c>
      <c r="Q37" s="158">
        <v>3688.33</v>
      </c>
      <c r="R37" s="473">
        <v>40</v>
      </c>
      <c r="S37" s="158">
        <v>3185.67</v>
      </c>
      <c r="T37" s="157">
        <v>22</v>
      </c>
      <c r="U37" s="416">
        <v>3174.2</v>
      </c>
      <c r="V37" s="417">
        <v>29</v>
      </c>
      <c r="W37" s="416">
        <v>2521.88</v>
      </c>
      <c r="X37" s="417">
        <v>36</v>
      </c>
      <c r="Y37" s="158">
        <v>5023</v>
      </c>
      <c r="Z37" s="157">
        <v>27</v>
      </c>
      <c r="AA37" s="158"/>
      <c r="AB37" s="157"/>
      <c r="AC37" s="158"/>
      <c r="AD37" s="157"/>
      <c r="AE37" s="158">
        <v>7131.67</v>
      </c>
      <c r="AF37" s="157">
        <v>5</v>
      </c>
      <c r="AG37" s="158">
        <v>4520.33</v>
      </c>
      <c r="AH37" s="157">
        <v>31</v>
      </c>
      <c r="AI37" s="158">
        <v>5173</v>
      </c>
      <c r="AJ37" s="157">
        <v>16</v>
      </c>
      <c r="AK37" s="275">
        <v>2808.81</v>
      </c>
      <c r="AL37" s="275">
        <v>39</v>
      </c>
      <c r="AM37" s="275">
        <v>5770.05</v>
      </c>
      <c r="AN37" s="275">
        <v>21</v>
      </c>
      <c r="AO37" s="275">
        <v>5581.75</v>
      </c>
      <c r="AP37" s="275">
        <v>27</v>
      </c>
      <c r="AQ37" s="275">
        <v>3272.83</v>
      </c>
      <c r="AR37" s="275">
        <v>21</v>
      </c>
      <c r="AS37" s="158"/>
      <c r="AT37" s="157"/>
      <c r="AU37" s="346">
        <v>4501.2700000000004</v>
      </c>
      <c r="AV37" s="346">
        <v>32</v>
      </c>
      <c r="AW37" s="346">
        <v>5314.99</v>
      </c>
      <c r="AX37" s="346">
        <v>20</v>
      </c>
      <c r="AY37" s="346">
        <v>4490.0600000000004</v>
      </c>
      <c r="AZ37" s="346">
        <v>19</v>
      </c>
      <c r="BA37" s="346">
        <v>4736.6400000000003</v>
      </c>
      <c r="BB37" s="346">
        <v>5</v>
      </c>
      <c r="BC37" s="346">
        <v>3896.02</v>
      </c>
      <c r="BD37" s="346">
        <v>19</v>
      </c>
      <c r="BE37" s="346">
        <v>2795.36</v>
      </c>
      <c r="BF37" s="346">
        <v>13</v>
      </c>
      <c r="BG37" s="346">
        <v>2820.02</v>
      </c>
      <c r="BH37" s="346">
        <v>5</v>
      </c>
      <c r="BI37" s="346">
        <v>3508.21</v>
      </c>
      <c r="BJ37" s="346">
        <v>42</v>
      </c>
      <c r="BK37" s="485">
        <v>6832.6</v>
      </c>
      <c r="BL37" s="322">
        <v>23</v>
      </c>
    </row>
    <row r="38" spans="1:65" ht="15" customHeight="1" x14ac:dyDescent="0.2">
      <c r="A38" s="131">
        <v>33</v>
      </c>
      <c r="B38" s="131" t="s">
        <v>117</v>
      </c>
      <c r="C38" s="432">
        <v>3858.25</v>
      </c>
      <c r="D38" s="193">
        <v>24</v>
      </c>
      <c r="E38" s="423">
        <v>468.51</v>
      </c>
      <c r="F38" s="424">
        <v>44</v>
      </c>
      <c r="G38" s="346">
        <v>3257.37</v>
      </c>
      <c r="H38" s="339">
        <v>18</v>
      </c>
      <c r="I38" s="346">
        <v>2986.8</v>
      </c>
      <c r="J38" s="339">
        <v>2</v>
      </c>
      <c r="K38" s="346">
        <v>5986.6</v>
      </c>
      <c r="L38" s="339">
        <v>14</v>
      </c>
      <c r="M38" s="346">
        <v>2602.13</v>
      </c>
      <c r="N38" s="339">
        <v>29</v>
      </c>
      <c r="O38" s="158">
        <v>1515</v>
      </c>
      <c r="P38" s="157">
        <v>31</v>
      </c>
      <c r="Q38" s="158">
        <v>3681</v>
      </c>
      <c r="R38" s="473">
        <v>41</v>
      </c>
      <c r="S38" s="158">
        <v>3023.33</v>
      </c>
      <c r="T38" s="157">
        <v>25</v>
      </c>
      <c r="U38" s="416">
        <v>2421</v>
      </c>
      <c r="V38" s="417">
        <v>46</v>
      </c>
      <c r="W38" s="416">
        <v>3077.81</v>
      </c>
      <c r="X38" s="417">
        <v>10</v>
      </c>
      <c r="Y38" s="158">
        <v>4591</v>
      </c>
      <c r="Z38" s="157">
        <v>36</v>
      </c>
      <c r="AA38" s="158"/>
      <c r="AB38" s="157"/>
      <c r="AC38" s="158"/>
      <c r="AD38" s="157"/>
      <c r="AE38" s="158">
        <v>6295</v>
      </c>
      <c r="AF38" s="157">
        <v>25</v>
      </c>
      <c r="AG38" s="158">
        <v>4848</v>
      </c>
      <c r="AH38" s="157">
        <v>23</v>
      </c>
      <c r="AI38" s="158">
        <v>4976</v>
      </c>
      <c r="AJ38" s="157">
        <v>24</v>
      </c>
      <c r="AK38" s="275">
        <v>3187.65</v>
      </c>
      <c r="AL38" s="275">
        <v>29</v>
      </c>
      <c r="AM38" s="275">
        <v>5516.74</v>
      </c>
      <c r="AN38" s="275">
        <v>33</v>
      </c>
      <c r="AO38" s="275">
        <v>6023.36</v>
      </c>
      <c r="AP38" s="275">
        <v>13</v>
      </c>
      <c r="AQ38" s="275">
        <v>3510.45</v>
      </c>
      <c r="AR38" s="275">
        <v>13</v>
      </c>
      <c r="AS38" s="158"/>
      <c r="AT38" s="157"/>
      <c r="AU38" s="346">
        <v>4716.47</v>
      </c>
      <c r="AV38" s="346">
        <v>24</v>
      </c>
      <c r="AW38" s="346">
        <v>4889.08</v>
      </c>
      <c r="AX38" s="346">
        <v>29</v>
      </c>
      <c r="AY38" s="346">
        <v>4978.74</v>
      </c>
      <c r="AZ38" s="346">
        <v>4</v>
      </c>
      <c r="BA38" s="346">
        <v>3653.92</v>
      </c>
      <c r="BB38" s="346">
        <v>39</v>
      </c>
      <c r="BC38" s="346">
        <v>3761.52</v>
      </c>
      <c r="BD38" s="346">
        <v>25</v>
      </c>
      <c r="BE38" s="346">
        <v>3187.65</v>
      </c>
      <c r="BF38" s="346">
        <v>5</v>
      </c>
      <c r="BG38" s="346">
        <v>2660.86</v>
      </c>
      <c r="BH38" s="346">
        <v>9</v>
      </c>
      <c r="BI38" s="346">
        <v>4828.55</v>
      </c>
      <c r="BJ38" s="346">
        <v>7</v>
      </c>
      <c r="BK38" s="485">
        <v>7236.1</v>
      </c>
      <c r="BL38" s="322">
        <v>18</v>
      </c>
    </row>
    <row r="39" spans="1:65" ht="15" customHeight="1" x14ac:dyDescent="0.2">
      <c r="A39" s="131">
        <v>34</v>
      </c>
      <c r="B39" s="131" t="s">
        <v>119</v>
      </c>
      <c r="C39" s="432">
        <v>3730.47</v>
      </c>
      <c r="D39" s="193">
        <v>36</v>
      </c>
      <c r="E39" s="423">
        <v>2820.02</v>
      </c>
      <c r="F39" s="424">
        <v>8</v>
      </c>
      <c r="G39" s="346">
        <v>3020.87</v>
      </c>
      <c r="H39" s="339">
        <v>23</v>
      </c>
      <c r="I39" s="346">
        <v>1789.52</v>
      </c>
      <c r="J39" s="339">
        <v>41</v>
      </c>
      <c r="K39" s="346">
        <v>6085.45</v>
      </c>
      <c r="L39" s="339">
        <v>9</v>
      </c>
      <c r="M39" s="346">
        <v>2908.79</v>
      </c>
      <c r="N39" s="339">
        <v>17</v>
      </c>
      <c r="O39" s="158">
        <v>1274.67</v>
      </c>
      <c r="P39" s="157">
        <v>38</v>
      </c>
      <c r="Q39" s="158">
        <v>3752.67</v>
      </c>
      <c r="R39" s="473">
        <v>39</v>
      </c>
      <c r="S39" s="158">
        <v>3393.33</v>
      </c>
      <c r="T39" s="157">
        <v>17</v>
      </c>
      <c r="U39" s="416">
        <v>3257.14</v>
      </c>
      <c r="V39" s="417">
        <v>24</v>
      </c>
      <c r="W39" s="416">
        <v>2831.23</v>
      </c>
      <c r="X39" s="417">
        <v>17</v>
      </c>
      <c r="Y39" s="158">
        <v>5417.33</v>
      </c>
      <c r="Z39" s="157">
        <v>18</v>
      </c>
      <c r="AA39" s="158"/>
      <c r="AB39" s="157"/>
      <c r="AC39" s="158"/>
      <c r="AD39" s="157"/>
      <c r="AE39" s="158">
        <v>5926.33</v>
      </c>
      <c r="AF39" s="157">
        <v>32</v>
      </c>
      <c r="AG39" s="158">
        <v>4750.33</v>
      </c>
      <c r="AH39" s="157">
        <v>26</v>
      </c>
      <c r="AI39" s="158">
        <v>5290</v>
      </c>
      <c r="AJ39" s="157">
        <v>13</v>
      </c>
      <c r="AK39" s="275">
        <v>1770.92</v>
      </c>
      <c r="AL39" s="275">
        <v>45</v>
      </c>
      <c r="AM39" s="275">
        <v>5388.97</v>
      </c>
      <c r="AN39" s="275">
        <v>37</v>
      </c>
      <c r="AO39" s="275">
        <v>6852.78</v>
      </c>
      <c r="AP39" s="275">
        <v>5</v>
      </c>
      <c r="AQ39" s="275">
        <v>2483.77</v>
      </c>
      <c r="AR39" s="275">
        <v>45</v>
      </c>
      <c r="AS39" s="158"/>
      <c r="AT39" s="157"/>
      <c r="AU39" s="346">
        <v>4005.86</v>
      </c>
      <c r="AV39" s="346">
        <v>43</v>
      </c>
      <c r="AW39" s="346">
        <v>3945.33</v>
      </c>
      <c r="AX39" s="346">
        <v>44</v>
      </c>
      <c r="AY39" s="346">
        <v>4938.3900000000003</v>
      </c>
      <c r="AZ39" s="346">
        <v>6</v>
      </c>
      <c r="BA39" s="346">
        <v>3725.65</v>
      </c>
      <c r="BB39" s="346">
        <v>38</v>
      </c>
      <c r="BC39" s="346">
        <v>3035.22</v>
      </c>
      <c r="BD39" s="346">
        <v>45</v>
      </c>
      <c r="BE39" s="346">
        <v>2416.52</v>
      </c>
      <c r="BF39" s="346">
        <v>30</v>
      </c>
      <c r="BG39" s="346">
        <v>1903.18</v>
      </c>
      <c r="BH39" s="346">
        <v>36</v>
      </c>
      <c r="BI39" s="346">
        <v>4008.1</v>
      </c>
      <c r="BJ39" s="346">
        <v>33</v>
      </c>
      <c r="BK39" s="485">
        <v>6603.95</v>
      </c>
      <c r="BL39" s="322">
        <v>28</v>
      </c>
    </row>
    <row r="40" spans="1:65" ht="15" customHeight="1" x14ac:dyDescent="0.2">
      <c r="A40" s="131">
        <v>35</v>
      </c>
      <c r="B40" s="131" t="s">
        <v>121</v>
      </c>
      <c r="C40" s="432">
        <v>3966.81</v>
      </c>
      <c r="D40" s="193">
        <v>17</v>
      </c>
      <c r="E40" s="423">
        <v>2860.37</v>
      </c>
      <c r="F40" s="424">
        <v>7</v>
      </c>
      <c r="G40" s="346">
        <v>3177.11</v>
      </c>
      <c r="H40" s="339">
        <v>19</v>
      </c>
      <c r="I40" s="346">
        <v>2443.19</v>
      </c>
      <c r="J40" s="339">
        <v>15</v>
      </c>
      <c r="K40" s="346">
        <v>5298.85</v>
      </c>
      <c r="L40" s="339">
        <v>32</v>
      </c>
      <c r="M40" s="346">
        <v>2562</v>
      </c>
      <c r="N40" s="339">
        <v>32</v>
      </c>
      <c r="O40" s="158">
        <v>2074</v>
      </c>
      <c r="P40" s="157">
        <v>13</v>
      </c>
      <c r="Q40" s="158">
        <v>5248</v>
      </c>
      <c r="R40" s="473">
        <v>1</v>
      </c>
      <c r="S40" s="158">
        <v>3131</v>
      </c>
      <c r="T40" s="157">
        <v>23</v>
      </c>
      <c r="U40" s="416">
        <v>3846.7</v>
      </c>
      <c r="V40" s="417">
        <v>7</v>
      </c>
      <c r="W40" s="416">
        <v>3539.59</v>
      </c>
      <c r="X40" s="417">
        <v>3</v>
      </c>
      <c r="Y40" s="158">
        <v>6177</v>
      </c>
      <c r="Z40" s="157">
        <v>5</v>
      </c>
      <c r="AA40" s="158"/>
      <c r="AB40" s="157"/>
      <c r="AC40" s="158"/>
      <c r="AD40" s="157"/>
      <c r="AE40" s="158">
        <v>6316.67</v>
      </c>
      <c r="AF40" s="157">
        <v>24</v>
      </c>
      <c r="AG40" s="158">
        <v>4505.67</v>
      </c>
      <c r="AH40" s="157">
        <v>33</v>
      </c>
      <c r="AI40" s="158">
        <v>4846</v>
      </c>
      <c r="AJ40" s="157">
        <v>30</v>
      </c>
      <c r="AK40" s="275">
        <v>2192.35</v>
      </c>
      <c r="AL40" s="275">
        <v>42</v>
      </c>
      <c r="AM40" s="275">
        <v>5458.46</v>
      </c>
      <c r="AN40" s="275">
        <v>36</v>
      </c>
      <c r="AO40" s="275">
        <v>5290.33</v>
      </c>
      <c r="AP40" s="275">
        <v>35</v>
      </c>
      <c r="AQ40" s="275">
        <v>3118.16</v>
      </c>
      <c r="AR40" s="275">
        <v>25</v>
      </c>
      <c r="AS40" s="158"/>
      <c r="AT40" s="157"/>
      <c r="AU40" s="346">
        <v>4857.6899999999996</v>
      </c>
      <c r="AV40" s="346">
        <v>20</v>
      </c>
      <c r="AW40" s="346">
        <v>5418.11</v>
      </c>
      <c r="AX40" s="346">
        <v>14</v>
      </c>
      <c r="AY40" s="346">
        <v>4680.6000000000004</v>
      </c>
      <c r="AZ40" s="346">
        <v>15</v>
      </c>
      <c r="BA40" s="346">
        <v>4129.1499999999996</v>
      </c>
      <c r="BB40" s="346">
        <v>26</v>
      </c>
      <c r="BC40" s="346">
        <v>3266.11</v>
      </c>
      <c r="BD40" s="346">
        <v>41</v>
      </c>
      <c r="BE40" s="346">
        <v>2219.25</v>
      </c>
      <c r="BF40" s="346">
        <v>32</v>
      </c>
      <c r="BG40" s="346">
        <v>1811.27</v>
      </c>
      <c r="BH40" s="346">
        <v>41</v>
      </c>
      <c r="BI40" s="346">
        <v>4669.3900000000003</v>
      </c>
      <c r="BJ40" s="346">
        <v>13</v>
      </c>
      <c r="BK40" s="485">
        <v>6765.35</v>
      </c>
      <c r="BL40" s="322">
        <v>25</v>
      </c>
    </row>
    <row r="41" spans="1:65" ht="15" customHeight="1" x14ac:dyDescent="0.2">
      <c r="A41" s="131">
        <v>36</v>
      </c>
      <c r="B41" s="131" t="s">
        <v>59</v>
      </c>
      <c r="C41" s="432">
        <v>4255.45</v>
      </c>
      <c r="D41" s="193">
        <v>4</v>
      </c>
      <c r="E41" s="423">
        <v>3420.78</v>
      </c>
      <c r="F41" s="424">
        <v>1</v>
      </c>
      <c r="G41" s="346">
        <v>3745.15</v>
      </c>
      <c r="H41" s="339">
        <v>6</v>
      </c>
      <c r="I41" s="346">
        <v>2804.55</v>
      </c>
      <c r="J41" s="339">
        <v>7</v>
      </c>
      <c r="K41" s="346">
        <v>5049.58</v>
      </c>
      <c r="L41" s="339">
        <v>38</v>
      </c>
      <c r="M41" s="346">
        <v>3188.32</v>
      </c>
      <c r="N41" s="339">
        <v>8</v>
      </c>
      <c r="O41" s="158">
        <v>2684</v>
      </c>
      <c r="P41" s="157">
        <v>4</v>
      </c>
      <c r="Q41" s="158">
        <v>4352.33</v>
      </c>
      <c r="R41" s="473">
        <v>20</v>
      </c>
      <c r="S41" s="158">
        <v>3709.33</v>
      </c>
      <c r="T41" s="157">
        <v>10</v>
      </c>
      <c r="U41" s="416">
        <v>4019.31</v>
      </c>
      <c r="V41" s="417">
        <v>4</v>
      </c>
      <c r="W41" s="416">
        <v>2947.79</v>
      </c>
      <c r="X41" s="417">
        <v>14</v>
      </c>
      <c r="Y41" s="158">
        <v>6260</v>
      </c>
      <c r="Z41" s="157">
        <v>3</v>
      </c>
      <c r="AA41" s="158"/>
      <c r="AB41" s="157"/>
      <c r="AC41" s="158"/>
      <c r="AD41" s="157"/>
      <c r="AE41" s="158">
        <v>5953</v>
      </c>
      <c r="AF41" s="157">
        <v>30</v>
      </c>
      <c r="AG41" s="158">
        <v>4923.67</v>
      </c>
      <c r="AH41" s="157">
        <v>20</v>
      </c>
      <c r="AI41" s="158">
        <v>5315</v>
      </c>
      <c r="AJ41" s="157">
        <v>11</v>
      </c>
      <c r="AK41" s="275">
        <v>2891.75</v>
      </c>
      <c r="AL41" s="275">
        <v>37</v>
      </c>
      <c r="AM41" s="275">
        <v>5631.07</v>
      </c>
      <c r="AN41" s="275">
        <v>27</v>
      </c>
      <c r="AO41" s="275">
        <v>5841.78</v>
      </c>
      <c r="AP41" s="275">
        <v>18</v>
      </c>
      <c r="AQ41" s="275">
        <v>3887.05</v>
      </c>
      <c r="AR41" s="275">
        <v>7</v>
      </c>
      <c r="AS41" s="158"/>
      <c r="AT41" s="157"/>
      <c r="AU41" s="346">
        <v>4635.7700000000004</v>
      </c>
      <c r="AV41" s="346">
        <v>26</v>
      </c>
      <c r="AW41" s="346">
        <v>5420.35</v>
      </c>
      <c r="AX41" s="346">
        <v>13</v>
      </c>
      <c r="AY41" s="346">
        <v>5409.14</v>
      </c>
      <c r="AZ41" s="346">
        <v>1</v>
      </c>
      <c r="BA41" s="346">
        <v>4478.8500000000004</v>
      </c>
      <c r="BB41" s="346">
        <v>12</v>
      </c>
      <c r="BC41" s="346">
        <v>4297.28</v>
      </c>
      <c r="BD41" s="346">
        <v>8</v>
      </c>
      <c r="BE41" s="346">
        <v>2811.05</v>
      </c>
      <c r="BF41" s="346">
        <v>12</v>
      </c>
      <c r="BG41" s="346">
        <v>2378.41</v>
      </c>
      <c r="BH41" s="346">
        <v>19</v>
      </c>
      <c r="BI41" s="346">
        <v>4586.45</v>
      </c>
      <c r="BJ41" s="346">
        <v>14</v>
      </c>
      <c r="BK41" s="485">
        <v>7753.93</v>
      </c>
      <c r="BL41" s="322">
        <v>7</v>
      </c>
    </row>
    <row r="42" spans="1:65" ht="15" customHeight="1" x14ac:dyDescent="0.2">
      <c r="A42" s="131">
        <v>37</v>
      </c>
      <c r="B42" s="131" t="s">
        <v>123</v>
      </c>
      <c r="C42" s="432">
        <v>3988.52</v>
      </c>
      <c r="D42" s="193">
        <v>14</v>
      </c>
      <c r="E42" s="423">
        <v>2329.09</v>
      </c>
      <c r="F42" s="424">
        <v>14</v>
      </c>
      <c r="G42" s="346">
        <v>3623.65</v>
      </c>
      <c r="H42" s="339">
        <v>11</v>
      </c>
      <c r="I42" s="346">
        <v>2968.19</v>
      </c>
      <c r="J42" s="339">
        <v>3</v>
      </c>
      <c r="K42" s="346">
        <v>4870.25</v>
      </c>
      <c r="L42" s="339">
        <v>43</v>
      </c>
      <c r="M42" s="346">
        <v>2290.09</v>
      </c>
      <c r="N42" s="339">
        <v>42</v>
      </c>
      <c r="O42" s="158">
        <v>2490.67</v>
      </c>
      <c r="P42" s="157">
        <v>6</v>
      </c>
      <c r="Q42" s="158">
        <v>4759</v>
      </c>
      <c r="R42" s="473">
        <v>4</v>
      </c>
      <c r="S42" s="158">
        <v>2951</v>
      </c>
      <c r="T42" s="157">
        <v>27</v>
      </c>
      <c r="U42" s="416">
        <v>3203.34</v>
      </c>
      <c r="V42" s="417">
        <v>26</v>
      </c>
      <c r="W42" s="416">
        <v>2663.1</v>
      </c>
      <c r="X42" s="417">
        <v>26</v>
      </c>
      <c r="Y42" s="158">
        <v>6517</v>
      </c>
      <c r="Z42" s="157">
        <v>2</v>
      </c>
      <c r="AA42" s="158"/>
      <c r="AB42" s="157"/>
      <c r="AC42" s="158"/>
      <c r="AD42" s="157"/>
      <c r="AE42" s="158">
        <v>6497.33</v>
      </c>
      <c r="AF42" s="157">
        <v>20</v>
      </c>
      <c r="AG42" s="158">
        <v>4288</v>
      </c>
      <c r="AH42" s="157">
        <v>37</v>
      </c>
      <c r="AI42" s="158">
        <v>4499.33</v>
      </c>
      <c r="AJ42" s="157">
        <v>45</v>
      </c>
      <c r="AK42" s="275">
        <v>3797.38</v>
      </c>
      <c r="AL42" s="275">
        <v>19</v>
      </c>
      <c r="AM42" s="275">
        <v>5682.63</v>
      </c>
      <c r="AN42" s="275">
        <v>25</v>
      </c>
      <c r="AO42" s="275">
        <v>5498.81</v>
      </c>
      <c r="AP42" s="275">
        <v>29</v>
      </c>
      <c r="AQ42" s="275">
        <v>3375.95</v>
      </c>
      <c r="AR42" s="275">
        <v>16</v>
      </c>
      <c r="AS42" s="158"/>
      <c r="AT42" s="157"/>
      <c r="AU42" s="346">
        <v>4783.72</v>
      </c>
      <c r="AV42" s="346">
        <v>22</v>
      </c>
      <c r="AW42" s="346">
        <v>5586.23</v>
      </c>
      <c r="AX42" s="346">
        <v>9</v>
      </c>
      <c r="AY42" s="346">
        <v>4333.1400000000003</v>
      </c>
      <c r="AZ42" s="346">
        <v>23</v>
      </c>
      <c r="BA42" s="346">
        <v>4073.11</v>
      </c>
      <c r="BB42" s="346">
        <v>29</v>
      </c>
      <c r="BC42" s="346">
        <v>4108.9799999999996</v>
      </c>
      <c r="BD42" s="346">
        <v>13</v>
      </c>
      <c r="BE42" s="346">
        <v>2454.63</v>
      </c>
      <c r="BF42" s="346">
        <v>27</v>
      </c>
      <c r="BG42" s="346">
        <v>2477.04</v>
      </c>
      <c r="BH42" s="346">
        <v>14</v>
      </c>
      <c r="BI42" s="346">
        <v>3579.94</v>
      </c>
      <c r="BJ42" s="346">
        <v>40</v>
      </c>
      <c r="BK42" s="485">
        <v>7518.55</v>
      </c>
      <c r="BL42" s="322">
        <v>12</v>
      </c>
    </row>
    <row r="43" spans="1:65" s="156" customFormat="1" ht="15" customHeight="1" x14ac:dyDescent="0.2">
      <c r="A43" s="131">
        <v>38</v>
      </c>
      <c r="B43" s="131" t="s">
        <v>61</v>
      </c>
      <c r="C43" s="432">
        <v>4024.06</v>
      </c>
      <c r="D43" s="193">
        <v>12</v>
      </c>
      <c r="E43" s="423">
        <v>2714.66</v>
      </c>
      <c r="F43" s="424">
        <v>11</v>
      </c>
      <c r="G43" s="346">
        <v>3811.28</v>
      </c>
      <c r="H43" s="339">
        <v>4</v>
      </c>
      <c r="I43" s="346">
        <v>2454.85</v>
      </c>
      <c r="J43" s="339">
        <v>13</v>
      </c>
      <c r="K43" s="346">
        <v>5640.48</v>
      </c>
      <c r="L43" s="339">
        <v>23</v>
      </c>
      <c r="M43" s="346">
        <v>2457.3200000000002</v>
      </c>
      <c r="N43" s="339">
        <v>36</v>
      </c>
      <c r="O43" s="158">
        <v>2077.33</v>
      </c>
      <c r="P43" s="157">
        <v>12</v>
      </c>
      <c r="Q43" s="158">
        <v>4014.67</v>
      </c>
      <c r="R43" s="473">
        <v>34</v>
      </c>
      <c r="S43" s="158">
        <v>3454.33</v>
      </c>
      <c r="T43" s="157">
        <v>15</v>
      </c>
      <c r="U43" s="416">
        <v>2938.82</v>
      </c>
      <c r="V43" s="417">
        <v>37</v>
      </c>
      <c r="W43" s="416">
        <v>3118.16</v>
      </c>
      <c r="X43" s="417">
        <v>9</v>
      </c>
      <c r="Y43" s="158">
        <v>5670.33</v>
      </c>
      <c r="Z43" s="157">
        <v>12</v>
      </c>
      <c r="AA43" s="158"/>
      <c r="AB43" s="157"/>
      <c r="AC43" s="158"/>
      <c r="AD43" s="157"/>
      <c r="AE43" s="158">
        <v>5680.33</v>
      </c>
      <c r="AF43" s="157">
        <v>38</v>
      </c>
      <c r="AG43" s="158">
        <v>5059</v>
      </c>
      <c r="AH43" s="157">
        <v>15</v>
      </c>
      <c r="AI43" s="158">
        <v>5130</v>
      </c>
      <c r="AJ43" s="157">
        <v>18</v>
      </c>
      <c r="AK43" s="275">
        <v>3205.58</v>
      </c>
      <c r="AL43" s="275">
        <v>28</v>
      </c>
      <c r="AM43" s="275">
        <v>5366.55</v>
      </c>
      <c r="AN43" s="275">
        <v>40</v>
      </c>
      <c r="AO43" s="275">
        <v>6007.67</v>
      </c>
      <c r="AP43" s="275">
        <v>16</v>
      </c>
      <c r="AQ43" s="275">
        <v>3631.5</v>
      </c>
      <c r="AR43" s="275">
        <v>9</v>
      </c>
      <c r="AS43" s="158"/>
      <c r="AT43" s="157"/>
      <c r="AU43" s="346">
        <v>5023.58</v>
      </c>
      <c r="AV43" s="346">
        <v>10</v>
      </c>
      <c r="AW43" s="346">
        <v>4846.4799999999996</v>
      </c>
      <c r="AX43" s="346">
        <v>31</v>
      </c>
      <c r="AY43" s="346">
        <v>4357.8</v>
      </c>
      <c r="AZ43" s="346">
        <v>22</v>
      </c>
      <c r="BA43" s="346">
        <v>4286.07</v>
      </c>
      <c r="BB43" s="346">
        <v>21</v>
      </c>
      <c r="BC43" s="346">
        <v>3705.48</v>
      </c>
      <c r="BD43" s="346">
        <v>26</v>
      </c>
      <c r="BE43" s="346">
        <v>2840.19</v>
      </c>
      <c r="BF43" s="346">
        <v>11</v>
      </c>
      <c r="BG43" s="346">
        <v>2456.87</v>
      </c>
      <c r="BH43" s="346">
        <v>15</v>
      </c>
      <c r="BI43" s="346">
        <v>4676.12</v>
      </c>
      <c r="BJ43" s="346">
        <v>12</v>
      </c>
      <c r="BK43" s="485">
        <v>7827.9</v>
      </c>
      <c r="BL43" s="322">
        <v>6</v>
      </c>
      <c r="BM43" s="462"/>
    </row>
    <row r="44" spans="1:65" ht="15" customHeight="1" x14ac:dyDescent="0.2">
      <c r="A44" s="34">
        <v>39</v>
      </c>
      <c r="B44" s="34" t="s">
        <v>125</v>
      </c>
      <c r="C44" s="344">
        <v>4175.16</v>
      </c>
      <c r="D44" s="322">
        <v>6</v>
      </c>
      <c r="E44" s="423">
        <v>3122.64</v>
      </c>
      <c r="F44" s="424">
        <v>5</v>
      </c>
      <c r="G44" s="346">
        <v>3881.67</v>
      </c>
      <c r="H44" s="339">
        <v>2</v>
      </c>
      <c r="I44" s="346">
        <v>2325.73</v>
      </c>
      <c r="J44" s="339">
        <v>20</v>
      </c>
      <c r="K44" s="346">
        <v>5063.25</v>
      </c>
      <c r="L44" s="339">
        <v>37</v>
      </c>
      <c r="M44" s="346">
        <v>3114.57</v>
      </c>
      <c r="N44" s="339">
        <v>11</v>
      </c>
      <c r="O44" s="158">
        <v>3231</v>
      </c>
      <c r="P44" s="157">
        <v>1</v>
      </c>
      <c r="Q44" s="158">
        <v>4330.67</v>
      </c>
      <c r="R44" s="473">
        <v>24</v>
      </c>
      <c r="S44" s="158">
        <v>3237.67</v>
      </c>
      <c r="T44" s="157">
        <v>21</v>
      </c>
      <c r="U44" s="416">
        <v>3783.93</v>
      </c>
      <c r="V44" s="417">
        <v>8</v>
      </c>
      <c r="W44" s="416">
        <v>3264.99</v>
      </c>
      <c r="X44" s="417">
        <v>7</v>
      </c>
      <c r="Y44" s="158">
        <v>6198</v>
      </c>
      <c r="Z44" s="157">
        <v>4</v>
      </c>
      <c r="AA44" s="158"/>
      <c r="AB44" s="157"/>
      <c r="AC44" s="158"/>
      <c r="AD44" s="157"/>
      <c r="AE44" s="158">
        <v>7065.67</v>
      </c>
      <c r="AF44" s="157">
        <v>7</v>
      </c>
      <c r="AG44" s="158">
        <v>4160.67</v>
      </c>
      <c r="AH44" s="157">
        <v>38</v>
      </c>
      <c r="AI44" s="158">
        <v>5091</v>
      </c>
      <c r="AJ44" s="157">
        <v>20</v>
      </c>
      <c r="AK44" s="275">
        <v>3360.26</v>
      </c>
      <c r="AL44" s="275">
        <v>26</v>
      </c>
      <c r="AM44" s="275">
        <v>5525.71</v>
      </c>
      <c r="AN44" s="275">
        <v>31</v>
      </c>
      <c r="AO44" s="275">
        <v>4727.68</v>
      </c>
      <c r="AP44" s="275">
        <v>47</v>
      </c>
      <c r="AQ44" s="275">
        <v>3810.83</v>
      </c>
      <c r="AR44" s="275">
        <v>8</v>
      </c>
      <c r="AS44" s="158"/>
      <c r="AT44" s="157"/>
      <c r="AU44" s="346">
        <v>5108.76</v>
      </c>
      <c r="AV44" s="346">
        <v>6</v>
      </c>
      <c r="AW44" s="346">
        <v>5590.72</v>
      </c>
      <c r="AX44" s="346">
        <v>8</v>
      </c>
      <c r="AY44" s="346">
        <v>4716.47</v>
      </c>
      <c r="AZ44" s="346">
        <v>13</v>
      </c>
      <c r="BA44" s="346">
        <v>4593.18</v>
      </c>
      <c r="BB44" s="346">
        <v>8</v>
      </c>
      <c r="BC44" s="346">
        <v>3586.67</v>
      </c>
      <c r="BD44" s="346">
        <v>34</v>
      </c>
      <c r="BE44" s="346">
        <v>2703.45</v>
      </c>
      <c r="BF44" s="346">
        <v>17</v>
      </c>
      <c r="BG44" s="346">
        <v>2192.35</v>
      </c>
      <c r="BH44" s="346">
        <v>25</v>
      </c>
      <c r="BI44" s="346">
        <v>4463.16</v>
      </c>
      <c r="BJ44" s="346">
        <v>17</v>
      </c>
      <c r="BK44" s="485">
        <v>6415.65</v>
      </c>
      <c r="BL44" s="322">
        <v>32</v>
      </c>
    </row>
    <row r="45" spans="1:65" ht="15" customHeight="1" x14ac:dyDescent="0.2">
      <c r="A45" s="34">
        <v>40</v>
      </c>
      <c r="B45" s="34" t="s">
        <v>127</v>
      </c>
      <c r="C45" s="344">
        <v>3600.35</v>
      </c>
      <c r="D45" s="322">
        <v>43</v>
      </c>
      <c r="E45" s="423">
        <v>2770.7</v>
      </c>
      <c r="F45" s="424">
        <v>9</v>
      </c>
      <c r="G45" s="346">
        <v>3023.34</v>
      </c>
      <c r="H45" s="339">
        <v>22</v>
      </c>
      <c r="I45" s="346">
        <v>2348.59</v>
      </c>
      <c r="J45" s="339">
        <v>19</v>
      </c>
      <c r="K45" s="346">
        <v>4509.5600000000004</v>
      </c>
      <c r="L45" s="339">
        <v>46</v>
      </c>
      <c r="M45" s="346">
        <v>2822.71</v>
      </c>
      <c r="N45" s="339">
        <v>19</v>
      </c>
      <c r="O45" s="158">
        <v>1526.67</v>
      </c>
      <c r="P45" s="157">
        <v>30</v>
      </c>
      <c r="Q45" s="158">
        <v>3829</v>
      </c>
      <c r="R45" s="473">
        <v>37</v>
      </c>
      <c r="S45" s="158">
        <v>2061.33</v>
      </c>
      <c r="T45" s="157">
        <v>48</v>
      </c>
      <c r="U45" s="416">
        <v>3192.13</v>
      </c>
      <c r="V45" s="417">
        <v>28</v>
      </c>
      <c r="W45" s="416">
        <v>2421</v>
      </c>
      <c r="X45" s="417">
        <v>38</v>
      </c>
      <c r="Y45" s="158">
        <v>4948.67</v>
      </c>
      <c r="Z45" s="157">
        <v>30</v>
      </c>
      <c r="AA45" s="158"/>
      <c r="AB45" s="157"/>
      <c r="AC45" s="158"/>
      <c r="AD45" s="157"/>
      <c r="AE45" s="158">
        <v>6974.67</v>
      </c>
      <c r="AF45" s="157">
        <v>9</v>
      </c>
      <c r="AG45" s="158">
        <v>3365.33</v>
      </c>
      <c r="AH45" s="157">
        <v>46</v>
      </c>
      <c r="AI45" s="158">
        <v>4852</v>
      </c>
      <c r="AJ45" s="157">
        <v>29</v>
      </c>
      <c r="AK45" s="275">
        <v>2322.37</v>
      </c>
      <c r="AL45" s="275">
        <v>41</v>
      </c>
      <c r="AM45" s="275">
        <v>5388.97</v>
      </c>
      <c r="AN45" s="275">
        <v>38</v>
      </c>
      <c r="AO45" s="275">
        <v>4969.78</v>
      </c>
      <c r="AP45" s="275">
        <v>42</v>
      </c>
      <c r="AQ45" s="275">
        <v>2580.16</v>
      </c>
      <c r="AR45" s="275">
        <v>40</v>
      </c>
      <c r="AS45" s="158"/>
      <c r="AT45" s="157"/>
      <c r="AU45" s="346">
        <v>4525.93</v>
      </c>
      <c r="AV45" s="346">
        <v>31</v>
      </c>
      <c r="AW45" s="346">
        <v>5142.38</v>
      </c>
      <c r="AX45" s="346">
        <v>25</v>
      </c>
      <c r="AY45" s="346">
        <v>3880.33</v>
      </c>
      <c r="AZ45" s="346">
        <v>36</v>
      </c>
      <c r="BA45" s="346">
        <v>4263.6499999999996</v>
      </c>
      <c r="BB45" s="346">
        <v>22</v>
      </c>
      <c r="BC45" s="346">
        <v>3593.39</v>
      </c>
      <c r="BD45" s="346">
        <v>33</v>
      </c>
      <c r="BE45" s="346">
        <v>2212.5300000000002</v>
      </c>
      <c r="BF45" s="346">
        <v>34</v>
      </c>
      <c r="BG45" s="346">
        <v>2519.63</v>
      </c>
      <c r="BH45" s="346">
        <v>12</v>
      </c>
      <c r="BI45" s="346">
        <v>3564.25</v>
      </c>
      <c r="BJ45" s="346">
        <v>41</v>
      </c>
      <c r="BK45" s="485">
        <v>6361.85</v>
      </c>
      <c r="BL45" s="322">
        <v>36</v>
      </c>
    </row>
    <row r="46" spans="1:65" ht="15" customHeight="1" x14ac:dyDescent="0.2">
      <c r="A46" s="34">
        <v>41</v>
      </c>
      <c r="B46" s="34" t="s">
        <v>64</v>
      </c>
      <c r="C46" s="344">
        <v>3674.15</v>
      </c>
      <c r="D46" s="322">
        <v>39</v>
      </c>
      <c r="E46" s="423">
        <v>1042.3800000000001</v>
      </c>
      <c r="F46" s="424">
        <v>32</v>
      </c>
      <c r="G46" s="346">
        <v>3630.38</v>
      </c>
      <c r="H46" s="339">
        <v>10</v>
      </c>
      <c r="I46" s="346">
        <v>2258.2600000000002</v>
      </c>
      <c r="J46" s="339">
        <v>26</v>
      </c>
      <c r="K46" s="346">
        <v>5395.02</v>
      </c>
      <c r="L46" s="339">
        <v>27</v>
      </c>
      <c r="M46" s="346">
        <v>2666.24</v>
      </c>
      <c r="N46" s="339">
        <v>26</v>
      </c>
      <c r="O46" s="158">
        <v>1492.67</v>
      </c>
      <c r="P46" s="157">
        <v>33</v>
      </c>
      <c r="Q46" s="158">
        <v>4306.67</v>
      </c>
      <c r="R46" s="473">
        <v>25</v>
      </c>
      <c r="S46" s="158">
        <v>2600</v>
      </c>
      <c r="T46" s="157">
        <v>36</v>
      </c>
      <c r="U46" s="416">
        <v>3111.43</v>
      </c>
      <c r="V46" s="417">
        <v>31</v>
      </c>
      <c r="W46" s="416">
        <v>2746.04</v>
      </c>
      <c r="X46" s="417">
        <v>20</v>
      </c>
      <c r="Y46" s="158">
        <v>5656.33</v>
      </c>
      <c r="Z46" s="157">
        <v>14</v>
      </c>
      <c r="AA46" s="158"/>
      <c r="AB46" s="157"/>
      <c r="AC46" s="158"/>
      <c r="AD46" s="157"/>
      <c r="AE46" s="158">
        <v>5711.33</v>
      </c>
      <c r="AF46" s="157">
        <v>36</v>
      </c>
      <c r="AG46" s="158">
        <v>4327</v>
      </c>
      <c r="AH46" s="157">
        <v>36</v>
      </c>
      <c r="AI46" s="158">
        <v>4603</v>
      </c>
      <c r="AJ46" s="157">
        <v>42</v>
      </c>
      <c r="AK46" s="275">
        <v>1694.7</v>
      </c>
      <c r="AL46" s="275">
        <v>46</v>
      </c>
      <c r="AM46" s="275">
        <v>6254.25</v>
      </c>
      <c r="AN46" s="275">
        <v>15</v>
      </c>
      <c r="AO46" s="275">
        <v>5308.27</v>
      </c>
      <c r="AP46" s="275">
        <v>34</v>
      </c>
      <c r="AQ46" s="275">
        <v>2432.21</v>
      </c>
      <c r="AR46" s="275">
        <v>47</v>
      </c>
      <c r="AS46" s="158"/>
      <c r="AT46" s="157"/>
      <c r="AU46" s="346">
        <v>5016.8500000000004</v>
      </c>
      <c r="AV46" s="346">
        <v>11</v>
      </c>
      <c r="AW46" s="346">
        <v>5180.49</v>
      </c>
      <c r="AX46" s="346">
        <v>22</v>
      </c>
      <c r="AY46" s="346">
        <v>4599.8999999999996</v>
      </c>
      <c r="AZ46" s="346">
        <v>16</v>
      </c>
      <c r="BA46" s="346">
        <v>4333.1400000000003</v>
      </c>
      <c r="BB46" s="346">
        <v>18</v>
      </c>
      <c r="BC46" s="346">
        <v>3689.78</v>
      </c>
      <c r="BD46" s="346">
        <v>27</v>
      </c>
      <c r="BE46" s="346">
        <v>1952.49</v>
      </c>
      <c r="BF46" s="346">
        <v>43</v>
      </c>
      <c r="BG46" s="346">
        <v>2039.92</v>
      </c>
      <c r="BH46" s="346">
        <v>32</v>
      </c>
      <c r="BI46" s="346">
        <v>3479.07</v>
      </c>
      <c r="BJ46" s="346">
        <v>44</v>
      </c>
      <c r="BK46" s="485">
        <v>7397.5</v>
      </c>
      <c r="BL46" s="322">
        <v>14</v>
      </c>
    </row>
    <row r="47" spans="1:65" ht="15" customHeight="1" x14ac:dyDescent="0.2">
      <c r="A47" s="34">
        <v>42</v>
      </c>
      <c r="B47" s="34" t="s">
        <v>129</v>
      </c>
      <c r="C47" s="344">
        <v>3759.15</v>
      </c>
      <c r="D47" s="322">
        <v>33</v>
      </c>
      <c r="E47" s="423">
        <v>1405.53</v>
      </c>
      <c r="F47" s="424">
        <v>29</v>
      </c>
      <c r="G47" s="346">
        <v>3541.61</v>
      </c>
      <c r="H47" s="339">
        <v>13</v>
      </c>
      <c r="I47" s="346">
        <v>2854.99</v>
      </c>
      <c r="J47" s="339">
        <v>5</v>
      </c>
      <c r="K47" s="346">
        <v>5375.74</v>
      </c>
      <c r="L47" s="339">
        <v>28</v>
      </c>
      <c r="M47" s="346">
        <v>2473.46</v>
      </c>
      <c r="N47" s="339">
        <v>35</v>
      </c>
      <c r="O47" s="158">
        <v>2476</v>
      </c>
      <c r="P47" s="157">
        <v>7</v>
      </c>
      <c r="Q47" s="158">
        <v>4493.67</v>
      </c>
      <c r="R47" s="473">
        <v>12</v>
      </c>
      <c r="S47" s="158">
        <v>2151.67</v>
      </c>
      <c r="T47" s="157">
        <v>45</v>
      </c>
      <c r="U47" s="416">
        <v>3373.71</v>
      </c>
      <c r="V47" s="417">
        <v>21</v>
      </c>
      <c r="W47" s="416">
        <v>2277.5300000000002</v>
      </c>
      <c r="X47" s="417">
        <v>45</v>
      </c>
      <c r="Y47" s="158">
        <v>3794.67</v>
      </c>
      <c r="Z47" s="157">
        <v>45</v>
      </c>
      <c r="AA47" s="158"/>
      <c r="AB47" s="157"/>
      <c r="AC47" s="158"/>
      <c r="AD47" s="157"/>
      <c r="AE47" s="158">
        <v>6227.67</v>
      </c>
      <c r="AF47" s="157">
        <v>27</v>
      </c>
      <c r="AG47" s="158">
        <v>5055.5</v>
      </c>
      <c r="AH47" s="157">
        <v>16</v>
      </c>
      <c r="AI47" s="158">
        <v>4580</v>
      </c>
      <c r="AJ47" s="157">
        <v>43</v>
      </c>
      <c r="AK47" s="275">
        <v>4640.25</v>
      </c>
      <c r="AL47" s="275">
        <v>5</v>
      </c>
      <c r="AM47" s="275">
        <v>5752.12</v>
      </c>
      <c r="AN47" s="275">
        <v>22</v>
      </c>
      <c r="AO47" s="275">
        <v>4803.8900000000003</v>
      </c>
      <c r="AP47" s="275">
        <v>45</v>
      </c>
      <c r="AQ47" s="275">
        <v>3389.4</v>
      </c>
      <c r="AR47" s="275">
        <v>15</v>
      </c>
      <c r="AS47" s="158"/>
      <c r="AT47" s="157"/>
      <c r="AU47" s="346">
        <v>4882.3500000000004</v>
      </c>
      <c r="AV47" s="346">
        <v>18</v>
      </c>
      <c r="AW47" s="346">
        <v>4364.53</v>
      </c>
      <c r="AX47" s="346">
        <v>42</v>
      </c>
      <c r="AY47" s="346">
        <v>2896.23</v>
      </c>
      <c r="AZ47" s="346">
        <v>48</v>
      </c>
      <c r="BA47" s="346">
        <v>3860.15</v>
      </c>
      <c r="BB47" s="346">
        <v>35</v>
      </c>
      <c r="BC47" s="346">
        <v>4133.63</v>
      </c>
      <c r="BD47" s="346">
        <v>12</v>
      </c>
      <c r="BE47" s="346">
        <v>2743.8</v>
      </c>
      <c r="BF47" s="346">
        <v>14</v>
      </c>
      <c r="BG47" s="346">
        <v>2382.89</v>
      </c>
      <c r="BH47" s="346">
        <v>18</v>
      </c>
      <c r="BI47" s="346">
        <v>4238.99</v>
      </c>
      <c r="BJ47" s="346">
        <v>25</v>
      </c>
      <c r="BK47" s="485">
        <v>6644.3</v>
      </c>
      <c r="BL47" s="322">
        <v>26</v>
      </c>
    </row>
    <row r="48" spans="1:65" ht="15" customHeight="1" x14ac:dyDescent="0.2">
      <c r="A48" s="34">
        <v>43</v>
      </c>
      <c r="B48" s="34" t="s">
        <v>131</v>
      </c>
      <c r="C48" s="344">
        <v>3215.69</v>
      </c>
      <c r="D48" s="322">
        <v>45</v>
      </c>
      <c r="E48" s="423">
        <v>990.82</v>
      </c>
      <c r="F48" s="424">
        <v>38</v>
      </c>
      <c r="G48" s="346">
        <v>3663.33</v>
      </c>
      <c r="H48" s="339">
        <v>8</v>
      </c>
      <c r="I48" s="346">
        <v>2427.73</v>
      </c>
      <c r="J48" s="339">
        <v>16</v>
      </c>
      <c r="K48" s="346">
        <v>5439.85</v>
      </c>
      <c r="L48" s="339">
        <v>25</v>
      </c>
      <c r="M48" s="346">
        <v>2241.89</v>
      </c>
      <c r="N48" s="339">
        <v>44</v>
      </c>
      <c r="O48" s="158">
        <v>1781</v>
      </c>
      <c r="P48" s="157">
        <v>19</v>
      </c>
      <c r="Q48" s="158">
        <v>4019.67</v>
      </c>
      <c r="R48" s="473">
        <v>33</v>
      </c>
      <c r="S48" s="158">
        <v>3901</v>
      </c>
      <c r="T48" s="157">
        <v>3</v>
      </c>
      <c r="U48" s="416">
        <v>2055.61</v>
      </c>
      <c r="V48" s="417">
        <v>49</v>
      </c>
      <c r="W48" s="416">
        <v>2308.92</v>
      </c>
      <c r="X48" s="417">
        <v>43</v>
      </c>
      <c r="Y48" s="158">
        <v>5066</v>
      </c>
      <c r="Z48" s="157">
        <v>26</v>
      </c>
      <c r="AA48" s="158"/>
      <c r="AB48" s="157"/>
      <c r="AC48" s="158"/>
      <c r="AD48" s="157"/>
      <c r="AE48" s="158">
        <v>5747.67</v>
      </c>
      <c r="AF48" s="157">
        <v>35</v>
      </c>
      <c r="AG48" s="158">
        <v>3466</v>
      </c>
      <c r="AH48" s="157">
        <v>43</v>
      </c>
      <c r="AI48" s="158">
        <v>4336</v>
      </c>
      <c r="AJ48" s="157">
        <v>47</v>
      </c>
      <c r="AK48" s="275">
        <v>726.3</v>
      </c>
      <c r="AL48" s="275">
        <v>50</v>
      </c>
      <c r="AM48" s="275">
        <v>4026.03</v>
      </c>
      <c r="AN48" s="275">
        <v>49</v>
      </c>
      <c r="AO48" s="275">
        <v>6424.62</v>
      </c>
      <c r="AP48" s="275">
        <v>8</v>
      </c>
      <c r="AQ48" s="275">
        <v>2506.1799999999998</v>
      </c>
      <c r="AR48" s="275">
        <v>44</v>
      </c>
      <c r="AS48" s="158"/>
      <c r="AT48" s="157"/>
      <c r="AU48" s="346">
        <v>2705.69</v>
      </c>
      <c r="AV48" s="346">
        <v>50</v>
      </c>
      <c r="AW48" s="346">
        <v>4803.8900000000003</v>
      </c>
      <c r="AX48" s="346">
        <v>32</v>
      </c>
      <c r="AY48" s="346">
        <v>3754.79</v>
      </c>
      <c r="AZ48" s="346">
        <v>38</v>
      </c>
      <c r="BA48" s="346">
        <v>2842.43</v>
      </c>
      <c r="BB48" s="346">
        <v>49</v>
      </c>
      <c r="BC48" s="346">
        <v>2725.87</v>
      </c>
      <c r="BD48" s="346">
        <v>48</v>
      </c>
      <c r="BE48" s="346">
        <v>1351.73</v>
      </c>
      <c r="BF48" s="346">
        <v>50</v>
      </c>
      <c r="BG48" s="346">
        <v>1351.73</v>
      </c>
      <c r="BH48" s="346">
        <v>48</v>
      </c>
      <c r="BI48" s="346">
        <v>2943.31</v>
      </c>
      <c r="BJ48" s="346">
        <v>48</v>
      </c>
      <c r="BK48" s="485">
        <v>5184.9799999999996</v>
      </c>
      <c r="BL48" s="322">
        <v>42</v>
      </c>
    </row>
    <row r="49" spans="1:64" ht="15" customHeight="1" x14ac:dyDescent="0.2">
      <c r="A49" s="34">
        <v>44</v>
      </c>
      <c r="B49" s="34" t="s">
        <v>133</v>
      </c>
      <c r="C49" s="344">
        <v>3748.15</v>
      </c>
      <c r="D49" s="322">
        <v>35</v>
      </c>
      <c r="E49" s="423">
        <v>2432.21</v>
      </c>
      <c r="F49" s="424">
        <v>13</v>
      </c>
      <c r="G49" s="346">
        <v>2362.94</v>
      </c>
      <c r="H49" s="339">
        <v>39</v>
      </c>
      <c r="I49" s="346">
        <v>2606.83</v>
      </c>
      <c r="J49" s="339">
        <v>10</v>
      </c>
      <c r="K49" s="346">
        <v>4924.2700000000004</v>
      </c>
      <c r="L49" s="339">
        <v>40</v>
      </c>
      <c r="M49" s="346">
        <v>2338.96</v>
      </c>
      <c r="N49" s="339">
        <v>41</v>
      </c>
      <c r="O49" s="158">
        <v>2379</v>
      </c>
      <c r="P49" s="157">
        <v>8</v>
      </c>
      <c r="Q49" s="158">
        <v>4479</v>
      </c>
      <c r="R49" s="473">
        <v>14</v>
      </c>
      <c r="S49" s="158">
        <v>2751.67</v>
      </c>
      <c r="T49" s="157">
        <v>33</v>
      </c>
      <c r="U49" s="416">
        <v>3351.29</v>
      </c>
      <c r="V49" s="417">
        <v>22</v>
      </c>
      <c r="W49" s="416">
        <v>2571.19</v>
      </c>
      <c r="X49" s="417">
        <v>33</v>
      </c>
      <c r="Y49" s="158">
        <v>4376.33</v>
      </c>
      <c r="Z49" s="157">
        <v>40</v>
      </c>
      <c r="AA49" s="158"/>
      <c r="AB49" s="157"/>
      <c r="AC49" s="158"/>
      <c r="AD49" s="157"/>
      <c r="AE49" s="158">
        <v>7172.67</v>
      </c>
      <c r="AF49" s="157">
        <v>4</v>
      </c>
      <c r="AG49" s="158">
        <v>3833</v>
      </c>
      <c r="AH49" s="157">
        <v>41</v>
      </c>
      <c r="AI49" s="158">
        <v>4649.67</v>
      </c>
      <c r="AJ49" s="157">
        <v>41</v>
      </c>
      <c r="AK49" s="275">
        <v>2952.28</v>
      </c>
      <c r="AL49" s="275">
        <v>34</v>
      </c>
      <c r="AM49" s="275">
        <v>6619.64</v>
      </c>
      <c r="AN49" s="275">
        <v>9</v>
      </c>
      <c r="AO49" s="275">
        <v>4920.46</v>
      </c>
      <c r="AP49" s="275">
        <v>44</v>
      </c>
      <c r="AQ49" s="275">
        <v>2562.23</v>
      </c>
      <c r="AR49" s="275">
        <v>42</v>
      </c>
      <c r="AS49" s="158"/>
      <c r="AT49" s="157"/>
      <c r="AU49" s="346">
        <v>4586.45</v>
      </c>
      <c r="AV49" s="346">
        <v>27</v>
      </c>
      <c r="AW49" s="346">
        <v>5395.69</v>
      </c>
      <c r="AX49" s="346">
        <v>17</v>
      </c>
      <c r="AY49" s="346">
        <v>4317.45</v>
      </c>
      <c r="AZ49" s="346">
        <v>24</v>
      </c>
      <c r="BA49" s="346">
        <v>3407.33</v>
      </c>
      <c r="BB49" s="346">
        <v>45</v>
      </c>
      <c r="BC49" s="346">
        <v>4037.24</v>
      </c>
      <c r="BD49" s="346">
        <v>16</v>
      </c>
      <c r="BE49" s="346">
        <v>1968.18</v>
      </c>
      <c r="BF49" s="346">
        <v>42</v>
      </c>
      <c r="BG49" s="346">
        <v>2268.5700000000002</v>
      </c>
      <c r="BH49" s="346">
        <v>21</v>
      </c>
      <c r="BI49" s="346">
        <v>4187.43</v>
      </c>
      <c r="BJ49" s="346">
        <v>29</v>
      </c>
      <c r="BK49" s="485">
        <v>6368.58</v>
      </c>
      <c r="BL49" s="322">
        <v>34</v>
      </c>
    </row>
    <row r="50" spans="1:64" ht="15" customHeight="1" x14ac:dyDescent="0.2">
      <c r="A50" s="34">
        <v>45</v>
      </c>
      <c r="B50" s="34" t="s">
        <v>135</v>
      </c>
      <c r="C50" s="344">
        <v>4052.65</v>
      </c>
      <c r="D50" s="322">
        <v>10</v>
      </c>
      <c r="E50" s="423">
        <v>2051.13</v>
      </c>
      <c r="F50" s="424">
        <v>20</v>
      </c>
      <c r="G50" s="346">
        <v>3785.95</v>
      </c>
      <c r="H50" s="339">
        <v>5</v>
      </c>
      <c r="I50" s="346">
        <v>3048.44</v>
      </c>
      <c r="J50" s="339">
        <v>1</v>
      </c>
      <c r="K50" s="346">
        <v>5560.9</v>
      </c>
      <c r="L50" s="339">
        <v>24</v>
      </c>
      <c r="M50" s="346">
        <v>2923.13</v>
      </c>
      <c r="N50" s="339">
        <v>16</v>
      </c>
      <c r="O50" s="158">
        <v>1873.67</v>
      </c>
      <c r="P50" s="157">
        <v>18</v>
      </c>
      <c r="Q50" s="158">
        <v>5041</v>
      </c>
      <c r="R50" s="473">
        <v>2</v>
      </c>
      <c r="S50" s="158">
        <v>4224.67</v>
      </c>
      <c r="T50" s="157">
        <v>1</v>
      </c>
      <c r="U50" s="416">
        <v>2562.23</v>
      </c>
      <c r="V50" s="417">
        <v>43</v>
      </c>
      <c r="W50" s="416">
        <v>2306.6799999999998</v>
      </c>
      <c r="X50" s="417">
        <v>44</v>
      </c>
      <c r="Y50" s="158">
        <v>5253.33</v>
      </c>
      <c r="Z50" s="157">
        <v>23</v>
      </c>
      <c r="AA50" s="158"/>
      <c r="AB50" s="157"/>
      <c r="AC50" s="158"/>
      <c r="AD50" s="157"/>
      <c r="AE50" s="158">
        <v>7081.33</v>
      </c>
      <c r="AF50" s="157">
        <v>6</v>
      </c>
      <c r="AG50" s="158">
        <v>4920</v>
      </c>
      <c r="AH50" s="157">
        <v>21</v>
      </c>
      <c r="AI50" s="158">
        <v>4747.33</v>
      </c>
      <c r="AJ50" s="157">
        <v>38</v>
      </c>
      <c r="AK50" s="275">
        <v>3831.01</v>
      </c>
      <c r="AL50" s="275">
        <v>18</v>
      </c>
      <c r="AM50" s="275">
        <v>6830.36</v>
      </c>
      <c r="AN50" s="275">
        <v>6</v>
      </c>
      <c r="AO50" s="275">
        <v>5418.11</v>
      </c>
      <c r="AP50" s="275">
        <v>30</v>
      </c>
      <c r="AQ50" s="275">
        <v>3546.32</v>
      </c>
      <c r="AR50" s="275">
        <v>10</v>
      </c>
      <c r="AS50" s="158"/>
      <c r="AT50" s="157"/>
      <c r="AU50" s="346">
        <v>4550.58</v>
      </c>
      <c r="AV50" s="346">
        <v>28</v>
      </c>
      <c r="AW50" s="346">
        <v>5597.44</v>
      </c>
      <c r="AX50" s="346">
        <v>7</v>
      </c>
      <c r="AY50" s="346">
        <v>3813.08</v>
      </c>
      <c r="AZ50" s="346">
        <v>37</v>
      </c>
      <c r="BA50" s="346">
        <v>4135.88</v>
      </c>
      <c r="BB50" s="346">
        <v>25</v>
      </c>
      <c r="BC50" s="346">
        <v>4061.9</v>
      </c>
      <c r="BD50" s="346">
        <v>15</v>
      </c>
      <c r="BE50" s="346">
        <v>2006.29</v>
      </c>
      <c r="BF50" s="346">
        <v>41</v>
      </c>
      <c r="BG50" s="346">
        <v>1732.81</v>
      </c>
      <c r="BH50" s="346">
        <v>44</v>
      </c>
      <c r="BI50" s="346">
        <v>4465.3999999999996</v>
      </c>
      <c r="BJ50" s="346">
        <v>16</v>
      </c>
      <c r="BK50" s="485">
        <v>6879.68</v>
      </c>
      <c r="BL50" s="322">
        <v>22</v>
      </c>
    </row>
    <row r="51" spans="1:64" ht="15" customHeight="1" x14ac:dyDescent="0.2">
      <c r="A51" s="34">
        <v>46</v>
      </c>
      <c r="B51" s="34" t="s">
        <v>137</v>
      </c>
      <c r="C51" s="344">
        <v>3666.68</v>
      </c>
      <c r="D51" s="322">
        <v>40</v>
      </c>
      <c r="E51" s="423">
        <v>2082.5100000000002</v>
      </c>
      <c r="F51" s="424">
        <v>19</v>
      </c>
      <c r="G51" s="346">
        <v>3455.53</v>
      </c>
      <c r="H51" s="339">
        <v>14</v>
      </c>
      <c r="I51" s="346">
        <v>2401.7199999999998</v>
      </c>
      <c r="J51" s="339">
        <v>17</v>
      </c>
      <c r="K51" s="346">
        <v>6087.69</v>
      </c>
      <c r="L51" s="339">
        <v>8</v>
      </c>
      <c r="M51" s="346">
        <v>2835.71</v>
      </c>
      <c r="N51" s="339">
        <v>18</v>
      </c>
      <c r="O51" s="158">
        <v>1665.67</v>
      </c>
      <c r="P51" s="157">
        <v>27</v>
      </c>
      <c r="Q51" s="158">
        <v>4474.67</v>
      </c>
      <c r="R51" s="473">
        <v>15</v>
      </c>
      <c r="S51" s="158">
        <v>3786.33</v>
      </c>
      <c r="T51" s="157">
        <v>6</v>
      </c>
      <c r="U51" s="416">
        <v>3203.34</v>
      </c>
      <c r="V51" s="417">
        <v>27</v>
      </c>
      <c r="W51" s="416">
        <v>2696.73</v>
      </c>
      <c r="X51" s="417">
        <v>23</v>
      </c>
      <c r="Y51" s="158">
        <v>3767.33</v>
      </c>
      <c r="Z51" s="157">
        <v>46</v>
      </c>
      <c r="AA51" s="158"/>
      <c r="AB51" s="157"/>
      <c r="AC51" s="158"/>
      <c r="AD51" s="157"/>
      <c r="AE51" s="158">
        <v>7013.67</v>
      </c>
      <c r="AF51" s="157">
        <v>8</v>
      </c>
      <c r="AG51" s="158">
        <v>5115.67</v>
      </c>
      <c r="AH51" s="157">
        <v>14</v>
      </c>
      <c r="AI51" s="158">
        <v>5011.67</v>
      </c>
      <c r="AJ51" s="157">
        <v>22</v>
      </c>
      <c r="AK51" s="275">
        <v>1670.04</v>
      </c>
      <c r="AL51" s="275">
        <v>47</v>
      </c>
      <c r="AM51" s="275">
        <v>5521.23</v>
      </c>
      <c r="AN51" s="275">
        <v>32</v>
      </c>
      <c r="AO51" s="275">
        <v>5514.5</v>
      </c>
      <c r="AP51" s="275">
        <v>28</v>
      </c>
      <c r="AQ51" s="275">
        <v>2468.08</v>
      </c>
      <c r="AR51" s="275">
        <v>46</v>
      </c>
      <c r="AS51" s="158"/>
      <c r="AT51" s="157"/>
      <c r="AU51" s="346">
        <v>4299.5200000000004</v>
      </c>
      <c r="AV51" s="346">
        <v>37</v>
      </c>
      <c r="AW51" s="346">
        <v>5687.11</v>
      </c>
      <c r="AX51" s="346">
        <v>5</v>
      </c>
      <c r="AY51" s="346">
        <v>3409.58</v>
      </c>
      <c r="AZ51" s="346">
        <v>46</v>
      </c>
      <c r="BA51" s="346">
        <v>3734.62</v>
      </c>
      <c r="BB51" s="346">
        <v>37</v>
      </c>
      <c r="BC51" s="346">
        <v>2990.38</v>
      </c>
      <c r="BD51" s="346">
        <v>46</v>
      </c>
      <c r="BE51" s="346">
        <v>1683.49</v>
      </c>
      <c r="BF51" s="346">
        <v>48</v>
      </c>
      <c r="BG51" s="346">
        <v>1856.1</v>
      </c>
      <c r="BH51" s="346">
        <v>39</v>
      </c>
      <c r="BI51" s="346">
        <v>2900.72</v>
      </c>
      <c r="BJ51" s="346">
        <v>49</v>
      </c>
      <c r="BK51" s="485">
        <v>8070</v>
      </c>
      <c r="BL51" s="322">
        <v>3</v>
      </c>
    </row>
    <row r="52" spans="1:64" ht="15" customHeight="1" x14ac:dyDescent="0.2">
      <c r="A52" s="34">
        <v>47</v>
      </c>
      <c r="B52" s="34" t="s">
        <v>138</v>
      </c>
      <c r="C52" s="344">
        <v>3041.59</v>
      </c>
      <c r="D52" s="322">
        <v>47</v>
      </c>
      <c r="E52" s="423">
        <v>551.45000000000005</v>
      </c>
      <c r="F52" s="424">
        <v>43</v>
      </c>
      <c r="G52" s="346">
        <v>1050.22</v>
      </c>
      <c r="H52" s="339">
        <v>49</v>
      </c>
      <c r="I52" s="346">
        <v>1266.0899999999999</v>
      </c>
      <c r="J52" s="339">
        <v>48</v>
      </c>
      <c r="K52" s="346">
        <v>5323.96</v>
      </c>
      <c r="L52" s="339">
        <v>31</v>
      </c>
      <c r="M52" s="346">
        <v>2083.63</v>
      </c>
      <c r="N52" s="339">
        <v>46</v>
      </c>
      <c r="O52" s="158">
        <v>471.67</v>
      </c>
      <c r="P52" s="157">
        <v>50</v>
      </c>
      <c r="Q52" s="158">
        <v>1644</v>
      </c>
      <c r="R52" s="473">
        <v>50</v>
      </c>
      <c r="S52" s="158">
        <v>2453.67</v>
      </c>
      <c r="T52" s="157">
        <v>39</v>
      </c>
      <c r="U52" s="416">
        <v>2681.03</v>
      </c>
      <c r="V52" s="417">
        <v>42</v>
      </c>
      <c r="W52" s="416">
        <v>2566.71</v>
      </c>
      <c r="X52" s="417">
        <v>34</v>
      </c>
      <c r="Y52" s="158">
        <v>2270.33</v>
      </c>
      <c r="Z52" s="157">
        <v>49</v>
      </c>
      <c r="AA52" s="158"/>
      <c r="AB52" s="157"/>
      <c r="AC52" s="158"/>
      <c r="AD52" s="157"/>
      <c r="AE52" s="158">
        <v>5390.67</v>
      </c>
      <c r="AF52" s="157">
        <v>43</v>
      </c>
      <c r="AG52" s="158">
        <v>4557.67</v>
      </c>
      <c r="AH52" s="157">
        <v>30</v>
      </c>
      <c r="AI52" s="158">
        <v>4949.67</v>
      </c>
      <c r="AJ52" s="157">
        <v>25</v>
      </c>
      <c r="AK52" s="275">
        <v>3082.29</v>
      </c>
      <c r="AL52" s="275">
        <v>30</v>
      </c>
      <c r="AM52" s="275">
        <v>5888.86</v>
      </c>
      <c r="AN52" s="275">
        <v>20</v>
      </c>
      <c r="AO52" s="275">
        <v>5631.07</v>
      </c>
      <c r="AP52" s="275">
        <v>24</v>
      </c>
      <c r="AQ52" s="275">
        <v>2591.37</v>
      </c>
      <c r="AR52" s="275">
        <v>38</v>
      </c>
      <c r="AS52" s="158"/>
      <c r="AT52" s="157"/>
      <c r="AU52" s="346">
        <v>3667.37</v>
      </c>
      <c r="AV52" s="346">
        <v>47</v>
      </c>
      <c r="AW52" s="346">
        <v>2454.63</v>
      </c>
      <c r="AX52" s="346">
        <v>47</v>
      </c>
      <c r="AY52" s="346">
        <v>3716.68</v>
      </c>
      <c r="AZ52" s="346">
        <v>40</v>
      </c>
      <c r="BA52" s="346">
        <v>3582.18</v>
      </c>
      <c r="BB52" s="346">
        <v>41</v>
      </c>
      <c r="BC52" s="346">
        <v>3445.44</v>
      </c>
      <c r="BD52" s="346">
        <v>39</v>
      </c>
      <c r="BE52" s="346">
        <v>2098.1999999999998</v>
      </c>
      <c r="BF52" s="346">
        <v>39</v>
      </c>
      <c r="BG52" s="346">
        <v>1773.16</v>
      </c>
      <c r="BH52" s="346">
        <v>43</v>
      </c>
      <c r="BI52" s="346">
        <v>3889.29</v>
      </c>
      <c r="BJ52" s="346">
        <v>35</v>
      </c>
      <c r="BK52" s="485">
        <v>5030.3</v>
      </c>
      <c r="BL52" s="322">
        <v>43</v>
      </c>
    </row>
    <row r="53" spans="1:64" ht="15" customHeight="1" x14ac:dyDescent="0.2">
      <c r="A53" s="34">
        <v>48</v>
      </c>
      <c r="B53" s="34" t="s">
        <v>140</v>
      </c>
      <c r="C53" s="344">
        <v>3710.75</v>
      </c>
      <c r="D53" s="322">
        <v>37</v>
      </c>
      <c r="E53" s="423">
        <v>3266.11</v>
      </c>
      <c r="F53" s="424">
        <v>3</v>
      </c>
      <c r="G53" s="346">
        <v>4165.47</v>
      </c>
      <c r="H53" s="339">
        <v>1</v>
      </c>
      <c r="I53" s="346">
        <v>2777.43</v>
      </c>
      <c r="J53" s="339">
        <v>8</v>
      </c>
      <c r="K53" s="346">
        <v>5413.18</v>
      </c>
      <c r="L53" s="339">
        <v>26</v>
      </c>
      <c r="M53" s="346">
        <v>2258.6999999999998</v>
      </c>
      <c r="N53" s="339">
        <v>43</v>
      </c>
      <c r="O53" s="158">
        <v>2641.33</v>
      </c>
      <c r="P53" s="157">
        <v>5</v>
      </c>
      <c r="Q53" s="158">
        <v>4741</v>
      </c>
      <c r="R53" s="473">
        <v>5</v>
      </c>
      <c r="S53" s="158">
        <v>2798.33</v>
      </c>
      <c r="T53" s="157">
        <v>31</v>
      </c>
      <c r="U53" s="416">
        <v>3539.59</v>
      </c>
      <c r="V53" s="417">
        <v>18</v>
      </c>
      <c r="W53" s="416">
        <v>2900.72</v>
      </c>
      <c r="X53" s="417">
        <v>16</v>
      </c>
      <c r="Y53" s="158">
        <v>5074.33</v>
      </c>
      <c r="Z53" s="157">
        <v>25</v>
      </c>
      <c r="AA53" s="158"/>
      <c r="AB53" s="157"/>
      <c r="AC53" s="158"/>
      <c r="AD53" s="157"/>
      <c r="AE53" s="158">
        <v>5526</v>
      </c>
      <c r="AF53" s="157">
        <v>40</v>
      </c>
      <c r="AG53" s="158">
        <v>4480.33</v>
      </c>
      <c r="AH53" s="157">
        <v>34</v>
      </c>
      <c r="AI53" s="158">
        <v>4915</v>
      </c>
      <c r="AJ53" s="157">
        <v>26</v>
      </c>
      <c r="AK53" s="275">
        <v>1282.23</v>
      </c>
      <c r="AL53" s="275">
        <v>48</v>
      </c>
      <c r="AM53" s="275">
        <v>5014.6099999999997</v>
      </c>
      <c r="AN53" s="275">
        <v>44</v>
      </c>
      <c r="AO53" s="275">
        <v>5032.54</v>
      </c>
      <c r="AP53" s="275">
        <v>37</v>
      </c>
      <c r="AQ53" s="275">
        <v>2607.06</v>
      </c>
      <c r="AR53" s="275">
        <v>36</v>
      </c>
      <c r="AS53" s="158"/>
      <c r="AT53" s="157"/>
      <c r="AU53" s="346">
        <v>5081.8599999999997</v>
      </c>
      <c r="AV53" s="346">
        <v>9</v>
      </c>
      <c r="AW53" s="346">
        <v>5158.08</v>
      </c>
      <c r="AX53" s="346">
        <v>24</v>
      </c>
      <c r="AY53" s="346">
        <v>3716.68</v>
      </c>
      <c r="AZ53" s="346">
        <v>41</v>
      </c>
      <c r="BA53" s="346">
        <v>3080.05</v>
      </c>
      <c r="BB53" s="346">
        <v>48</v>
      </c>
      <c r="BC53" s="346">
        <v>3183.17</v>
      </c>
      <c r="BD53" s="346">
        <v>43</v>
      </c>
      <c r="BE53" s="346">
        <v>1802.3</v>
      </c>
      <c r="BF53" s="346">
        <v>47</v>
      </c>
      <c r="BG53" s="346">
        <v>1797.82</v>
      </c>
      <c r="BH53" s="346">
        <v>42</v>
      </c>
      <c r="BI53" s="346">
        <v>4225.54</v>
      </c>
      <c r="BJ53" s="346">
        <v>26</v>
      </c>
      <c r="BK53" s="485">
        <v>6637.58</v>
      </c>
      <c r="BL53" s="322">
        <v>27</v>
      </c>
    </row>
    <row r="54" spans="1:64" ht="15" customHeight="1" x14ac:dyDescent="0.2">
      <c r="A54" s="34">
        <v>49</v>
      </c>
      <c r="B54" s="34" t="s">
        <v>142</v>
      </c>
      <c r="C54" s="344">
        <v>3698.3</v>
      </c>
      <c r="D54" s="322">
        <v>38</v>
      </c>
      <c r="E54" s="423">
        <v>2600.33</v>
      </c>
      <c r="F54" s="424">
        <v>12</v>
      </c>
      <c r="G54" s="346">
        <v>3268.13</v>
      </c>
      <c r="H54" s="339">
        <v>17</v>
      </c>
      <c r="I54" s="346">
        <v>2281.34</v>
      </c>
      <c r="J54" s="339">
        <v>24</v>
      </c>
      <c r="K54" s="346">
        <v>4582.6400000000003</v>
      </c>
      <c r="L54" s="339">
        <v>45</v>
      </c>
      <c r="M54" s="346">
        <v>2977.16</v>
      </c>
      <c r="N54" s="339">
        <v>15</v>
      </c>
      <c r="O54" s="158">
        <v>2219</v>
      </c>
      <c r="P54" s="157">
        <v>10</v>
      </c>
      <c r="Q54" s="158">
        <v>4200</v>
      </c>
      <c r="R54" s="473">
        <v>30</v>
      </c>
      <c r="S54" s="158">
        <v>2350.67</v>
      </c>
      <c r="T54" s="157">
        <v>42</v>
      </c>
      <c r="U54" s="416">
        <v>3476.83</v>
      </c>
      <c r="V54" s="417">
        <v>19</v>
      </c>
      <c r="W54" s="416">
        <v>2956.76</v>
      </c>
      <c r="X54" s="417">
        <v>13</v>
      </c>
      <c r="Y54" s="158">
        <v>5374</v>
      </c>
      <c r="Z54" s="157">
        <v>20</v>
      </c>
      <c r="AA54" s="158"/>
      <c r="AB54" s="157"/>
      <c r="AC54" s="158"/>
      <c r="AD54" s="157"/>
      <c r="AE54" s="158">
        <v>6437.33</v>
      </c>
      <c r="AF54" s="157">
        <v>22</v>
      </c>
      <c r="AG54" s="158">
        <v>3427.33</v>
      </c>
      <c r="AH54" s="157">
        <v>45</v>
      </c>
      <c r="AI54" s="158">
        <v>4352.67</v>
      </c>
      <c r="AJ54" s="157">
        <v>46</v>
      </c>
      <c r="AK54" s="275">
        <v>2997.11</v>
      </c>
      <c r="AL54" s="275">
        <v>33</v>
      </c>
      <c r="AM54" s="275">
        <v>5350.86</v>
      </c>
      <c r="AN54" s="275">
        <v>41</v>
      </c>
      <c r="AO54" s="275">
        <v>5985.25</v>
      </c>
      <c r="AP54" s="275">
        <v>17</v>
      </c>
      <c r="AQ54" s="275">
        <v>2786.39</v>
      </c>
      <c r="AR54" s="275">
        <v>32</v>
      </c>
      <c r="AS54" s="158"/>
      <c r="AT54" s="157"/>
      <c r="AU54" s="346">
        <v>4073.11</v>
      </c>
      <c r="AV54" s="346">
        <v>42</v>
      </c>
      <c r="AW54" s="346">
        <v>5232.05</v>
      </c>
      <c r="AX54" s="346">
        <v>21</v>
      </c>
      <c r="AY54" s="346">
        <v>3734.62</v>
      </c>
      <c r="AZ54" s="346">
        <v>39</v>
      </c>
      <c r="BA54" s="346">
        <v>3826.53</v>
      </c>
      <c r="BB54" s="346">
        <v>36</v>
      </c>
      <c r="BC54" s="346">
        <v>3537.35</v>
      </c>
      <c r="BD54" s="346">
        <v>35</v>
      </c>
      <c r="BE54" s="346">
        <v>1425.7</v>
      </c>
      <c r="BF54" s="346">
        <v>49</v>
      </c>
      <c r="BG54" s="346">
        <v>2239.4299999999998</v>
      </c>
      <c r="BH54" s="346">
        <v>23</v>
      </c>
      <c r="BI54" s="346">
        <v>4463.16</v>
      </c>
      <c r="BJ54" s="346">
        <v>18</v>
      </c>
      <c r="BK54" s="485">
        <v>7014.18</v>
      </c>
      <c r="BL54" s="322">
        <v>20</v>
      </c>
    </row>
    <row r="55" spans="1:64" s="338" customFormat="1" ht="15" customHeight="1" x14ac:dyDescent="0.2">
      <c r="A55" s="162">
        <v>50</v>
      </c>
      <c r="B55" s="162" t="s">
        <v>144</v>
      </c>
      <c r="C55" s="430">
        <v>3834.81</v>
      </c>
      <c r="D55" s="427">
        <v>27</v>
      </c>
      <c r="E55" s="425">
        <v>3192.13</v>
      </c>
      <c r="F55" s="426">
        <v>4</v>
      </c>
      <c r="G55" s="418">
        <v>3717.36</v>
      </c>
      <c r="H55" s="340">
        <v>7</v>
      </c>
      <c r="I55" s="418">
        <v>2462.02</v>
      </c>
      <c r="J55" s="340">
        <v>12</v>
      </c>
      <c r="K55" s="418">
        <v>4906.34</v>
      </c>
      <c r="L55" s="340">
        <v>42</v>
      </c>
      <c r="M55" s="418">
        <v>2817.78</v>
      </c>
      <c r="N55" s="340">
        <v>20</v>
      </c>
      <c r="O55" s="335">
        <v>3207</v>
      </c>
      <c r="P55" s="336">
        <v>2</v>
      </c>
      <c r="Q55" s="335">
        <v>4528.67</v>
      </c>
      <c r="R55" s="337">
        <v>10</v>
      </c>
      <c r="S55" s="335">
        <v>2909.33</v>
      </c>
      <c r="T55" s="336">
        <v>29</v>
      </c>
      <c r="U55" s="421">
        <v>3584.43</v>
      </c>
      <c r="V55" s="420">
        <v>14</v>
      </c>
      <c r="W55" s="421">
        <v>2589.13</v>
      </c>
      <c r="X55" s="420">
        <v>31</v>
      </c>
      <c r="Y55" s="335">
        <v>6640.67</v>
      </c>
      <c r="Z55" s="336">
        <v>1</v>
      </c>
      <c r="AA55" s="335"/>
      <c r="AB55" s="336"/>
      <c r="AC55" s="335"/>
      <c r="AD55" s="336"/>
      <c r="AE55" s="335">
        <v>6782</v>
      </c>
      <c r="AF55" s="336">
        <v>12</v>
      </c>
      <c r="AG55" s="335">
        <v>4036.33</v>
      </c>
      <c r="AH55" s="336">
        <v>40</v>
      </c>
      <c r="AI55" s="335">
        <v>4823.33</v>
      </c>
      <c r="AJ55" s="336">
        <v>32</v>
      </c>
      <c r="AK55" s="341">
        <v>2943.31</v>
      </c>
      <c r="AL55" s="341">
        <v>35</v>
      </c>
      <c r="AM55" s="341">
        <v>5014.6099999999997</v>
      </c>
      <c r="AN55" s="341">
        <v>45</v>
      </c>
      <c r="AO55" s="341">
        <v>5657.97</v>
      </c>
      <c r="AP55" s="341">
        <v>23</v>
      </c>
      <c r="AQ55" s="341">
        <v>3277.32</v>
      </c>
      <c r="AR55" s="341">
        <v>20</v>
      </c>
      <c r="AS55" s="335"/>
      <c r="AT55" s="336"/>
      <c r="AU55" s="418">
        <v>3922.92</v>
      </c>
      <c r="AV55" s="418">
        <v>44</v>
      </c>
      <c r="AW55" s="418">
        <v>5449.49</v>
      </c>
      <c r="AX55" s="418">
        <v>12</v>
      </c>
      <c r="AY55" s="418">
        <v>3992.41</v>
      </c>
      <c r="AZ55" s="418">
        <v>33</v>
      </c>
      <c r="BA55" s="418">
        <v>3505.97</v>
      </c>
      <c r="BB55" s="418">
        <v>43</v>
      </c>
      <c r="BC55" s="418">
        <v>3102.47</v>
      </c>
      <c r="BD55" s="418">
        <v>44</v>
      </c>
      <c r="BE55" s="418">
        <v>1853.86</v>
      </c>
      <c r="BF55" s="418">
        <v>46</v>
      </c>
      <c r="BG55" s="418">
        <v>1620.73</v>
      </c>
      <c r="BH55" s="418">
        <v>46</v>
      </c>
      <c r="BI55" s="418">
        <v>3167.48</v>
      </c>
      <c r="BJ55" s="418">
        <v>47</v>
      </c>
      <c r="BK55" s="419">
        <v>7310.08</v>
      </c>
      <c r="BL55" s="427">
        <v>16</v>
      </c>
    </row>
    <row r="56" spans="1:64" s="485" customFormat="1" ht="15" customHeight="1" x14ac:dyDescent="0.2">
      <c r="A56" s="553"/>
      <c r="B56" s="561" t="s">
        <v>1263</v>
      </c>
      <c r="C56" s="345">
        <v>3777.9250000000002</v>
      </c>
      <c r="D56" s="345"/>
      <c r="E56" s="346">
        <v>1680.3869999999999</v>
      </c>
      <c r="G56" s="334">
        <v>2816.1610000000001</v>
      </c>
      <c r="I56" s="334">
        <v>2188.1669999999999</v>
      </c>
      <c r="K56" s="346">
        <v>5404.1109999999999</v>
      </c>
      <c r="M56" s="346">
        <v>2693.8690000000001</v>
      </c>
      <c r="O56" s="485">
        <v>1711.6469999999999</v>
      </c>
      <c r="Q56" s="485">
        <v>4096.7529999999997</v>
      </c>
      <c r="S56" s="485">
        <v>3013.22</v>
      </c>
      <c r="U56" s="485">
        <v>3218.1210000000001</v>
      </c>
      <c r="W56" s="485">
        <v>2700.9960000000001</v>
      </c>
      <c r="Y56" s="485">
        <v>4986.5129999999999</v>
      </c>
      <c r="AE56" s="485">
        <v>6056.9</v>
      </c>
      <c r="AG56" s="485">
        <v>4633.7809999999999</v>
      </c>
      <c r="AI56" s="485">
        <v>4933.5600000000004</v>
      </c>
      <c r="AK56" s="485">
        <v>3309.462</v>
      </c>
      <c r="AM56" s="485">
        <v>5851.0240000000003</v>
      </c>
      <c r="AO56" s="485">
        <v>5614.2839999999997</v>
      </c>
      <c r="AQ56" s="485">
        <v>3093.366</v>
      </c>
      <c r="AU56" s="346">
        <v>4554.3940000000002</v>
      </c>
      <c r="AW56" s="346">
        <v>4800.1710000000003</v>
      </c>
      <c r="AY56" s="346">
        <v>4216.4849999999997</v>
      </c>
      <c r="BA56" s="346">
        <v>4079.9229999999998</v>
      </c>
      <c r="BC56" s="346">
        <v>3758.02</v>
      </c>
      <c r="BE56" s="485">
        <v>2491.2089999999998</v>
      </c>
      <c r="BG56" s="485">
        <v>2207.7280000000001</v>
      </c>
      <c r="BI56" s="485">
        <v>4194.9210000000003</v>
      </c>
      <c r="BK56" s="485">
        <v>6517.3320000000003</v>
      </c>
    </row>
    <row r="57" spans="1:64" s="485" customFormat="1" ht="15" customHeight="1" x14ac:dyDescent="0.2">
      <c r="A57" s="553"/>
      <c r="B57" s="561" t="s">
        <v>1262</v>
      </c>
      <c r="C57" s="345">
        <v>145.27000000000001</v>
      </c>
      <c r="D57" s="345"/>
      <c r="E57" s="346">
        <v>496.9</v>
      </c>
      <c r="G57" s="346">
        <v>621.67999999999995</v>
      </c>
      <c r="I57" s="346">
        <v>428.29</v>
      </c>
      <c r="K57" s="346">
        <v>543.86</v>
      </c>
      <c r="M57" s="346">
        <v>458.18</v>
      </c>
      <c r="O57" s="485">
        <v>551.08000000000004</v>
      </c>
      <c r="Q57" s="485">
        <v>722.61</v>
      </c>
      <c r="S57" s="485">
        <v>974.92</v>
      </c>
      <c r="U57" s="485">
        <v>1020.8</v>
      </c>
      <c r="W57" s="485">
        <v>692.71</v>
      </c>
      <c r="Y57" s="485">
        <v>891.72</v>
      </c>
      <c r="AE57" s="485">
        <v>806.89</v>
      </c>
      <c r="AG57" s="485">
        <v>644.46</v>
      </c>
      <c r="AI57" s="485">
        <v>359.4</v>
      </c>
      <c r="AK57" s="485">
        <v>657.58</v>
      </c>
      <c r="AM57" s="485">
        <v>1074.7</v>
      </c>
      <c r="AO57" s="485">
        <v>946.61</v>
      </c>
      <c r="AQ57" s="485">
        <v>449.13</v>
      </c>
      <c r="AU57" s="346">
        <v>626.63</v>
      </c>
      <c r="AW57" s="346">
        <v>873.02</v>
      </c>
      <c r="AY57" s="346">
        <v>780.73</v>
      </c>
      <c r="BA57" s="346">
        <v>722.74</v>
      </c>
      <c r="BC57" s="346">
        <v>756.96</v>
      </c>
      <c r="BE57" s="485">
        <v>759.6</v>
      </c>
      <c r="BG57" s="485">
        <v>743.25</v>
      </c>
      <c r="BI57" s="485">
        <v>1190.0999999999999</v>
      </c>
    </row>
    <row r="58" spans="1:64" s="485" customFormat="1" ht="15" customHeight="1" x14ac:dyDescent="0.2">
      <c r="A58" s="553"/>
      <c r="B58" s="561" t="s">
        <v>1261</v>
      </c>
      <c r="C58" s="345">
        <v>212526.2</v>
      </c>
      <c r="D58" s="345"/>
      <c r="E58" s="346">
        <v>90382.02</v>
      </c>
      <c r="G58" s="485">
        <v>147211.70000000001</v>
      </c>
      <c r="I58" s="485">
        <v>69867.42</v>
      </c>
      <c r="K58" s="346">
        <v>112663.1</v>
      </c>
      <c r="M58" s="346">
        <v>79959.759999999995</v>
      </c>
      <c r="O58" s="485">
        <v>115673.45</v>
      </c>
      <c r="Q58" s="485">
        <v>198891</v>
      </c>
      <c r="S58" s="485">
        <v>362023.6</v>
      </c>
      <c r="U58" s="485">
        <v>377516.4</v>
      </c>
      <c r="W58" s="485">
        <v>179092.78</v>
      </c>
      <c r="Y58" s="485">
        <v>302870.5</v>
      </c>
      <c r="AE58" s="485">
        <v>247985.9</v>
      </c>
      <c r="AG58" s="485">
        <v>134692.6</v>
      </c>
      <c r="AI58" s="485">
        <v>49199.29</v>
      </c>
      <c r="AK58" s="485">
        <v>164704.9</v>
      </c>
      <c r="AM58" s="485">
        <v>426756.9</v>
      </c>
      <c r="AO58" s="485">
        <v>334437.3</v>
      </c>
      <c r="AQ58" s="485">
        <v>76833.36</v>
      </c>
      <c r="AU58" s="346">
        <v>149564.9</v>
      </c>
      <c r="AW58" s="346">
        <v>290300.09999999998</v>
      </c>
      <c r="AY58" s="346">
        <v>232171</v>
      </c>
      <c r="BA58" s="346">
        <v>198960.53</v>
      </c>
      <c r="BC58" s="346">
        <v>218248.75</v>
      </c>
      <c r="BE58" s="485">
        <v>219771.7</v>
      </c>
      <c r="BG58" s="485">
        <v>210414.2</v>
      </c>
      <c r="BI58" s="485">
        <v>539452.1</v>
      </c>
    </row>
    <row r="59" spans="1:64" ht="15" customHeight="1" x14ac:dyDescent="0.2">
      <c r="B59" s="153" t="s">
        <v>1260</v>
      </c>
      <c r="C59" s="472">
        <v>78</v>
      </c>
      <c r="D59" s="472"/>
      <c r="E59" s="485">
        <v>3</v>
      </c>
      <c r="F59" s="485"/>
      <c r="G59" s="485">
        <v>3</v>
      </c>
      <c r="H59" s="485"/>
      <c r="I59" s="485">
        <v>3</v>
      </c>
      <c r="J59" s="485"/>
      <c r="K59" s="485">
        <v>3</v>
      </c>
      <c r="L59" s="485"/>
      <c r="M59" s="485">
        <v>3</v>
      </c>
      <c r="N59" s="485"/>
      <c r="O59" s="485">
        <v>3</v>
      </c>
      <c r="P59" s="485"/>
      <c r="Q59" s="485">
        <v>3</v>
      </c>
      <c r="R59" s="485"/>
      <c r="S59" s="485">
        <v>3</v>
      </c>
      <c r="T59" s="485"/>
      <c r="U59" s="485">
        <v>3</v>
      </c>
      <c r="V59" s="485"/>
      <c r="W59" s="485">
        <v>3</v>
      </c>
      <c r="X59" s="485"/>
      <c r="Y59" s="485">
        <v>3</v>
      </c>
      <c r="Z59" s="485"/>
      <c r="AA59" s="485"/>
      <c r="AB59" s="485"/>
      <c r="AC59" s="485"/>
      <c r="AD59" s="485"/>
      <c r="AE59" s="485">
        <v>3</v>
      </c>
      <c r="AF59" s="485"/>
      <c r="AG59" s="485">
        <v>3</v>
      </c>
      <c r="AH59" s="485"/>
      <c r="AI59" s="485">
        <v>3</v>
      </c>
      <c r="AJ59" s="485"/>
      <c r="AK59" s="485">
        <v>3</v>
      </c>
      <c r="AL59" s="485"/>
      <c r="AM59" s="485">
        <v>3</v>
      </c>
      <c r="AN59" s="485"/>
      <c r="AO59" s="485">
        <v>3</v>
      </c>
      <c r="AP59" s="485"/>
      <c r="AQ59" s="485">
        <v>3</v>
      </c>
      <c r="AR59" s="485"/>
      <c r="AS59" s="485"/>
      <c r="AT59" s="485"/>
      <c r="AU59" s="485">
        <v>3</v>
      </c>
      <c r="AV59" s="485"/>
      <c r="AW59" s="485">
        <v>3</v>
      </c>
      <c r="AX59" s="485"/>
      <c r="AY59" s="485">
        <v>3</v>
      </c>
      <c r="AZ59" s="485"/>
      <c r="BA59" s="485">
        <v>3</v>
      </c>
      <c r="BB59" s="485"/>
      <c r="BC59" s="485">
        <v>3</v>
      </c>
      <c r="BD59" s="485"/>
      <c r="BE59" s="485">
        <v>3</v>
      </c>
      <c r="BF59" s="485"/>
      <c r="BG59" s="485">
        <v>3</v>
      </c>
      <c r="BH59" s="485"/>
      <c r="BI59" s="485">
        <v>3</v>
      </c>
      <c r="BJ59" s="485"/>
      <c r="BK59" s="462">
        <v>1</v>
      </c>
    </row>
    <row r="60" spans="1:64" s="471" customFormat="1" ht="15" customHeight="1" x14ac:dyDescent="0.2">
      <c r="A60" s="562"/>
      <c r="B60" s="563" t="s">
        <v>1259</v>
      </c>
      <c r="C60" s="347">
        <v>12.20262</v>
      </c>
      <c r="D60" s="347"/>
      <c r="E60" s="343">
        <v>17.890879999999999</v>
      </c>
      <c r="G60" s="343">
        <v>13.624280000000001</v>
      </c>
      <c r="I60" s="343">
        <v>12.07972</v>
      </c>
      <c r="K60" s="343">
        <v>6.2110709999999996</v>
      </c>
      <c r="M60" s="343">
        <v>10.49686</v>
      </c>
      <c r="O60" s="471">
        <v>19.87022</v>
      </c>
      <c r="Q60" s="471">
        <v>10.886010000000001</v>
      </c>
      <c r="S60" s="471">
        <v>19.968</v>
      </c>
      <c r="U60" s="471">
        <v>19.09262</v>
      </c>
      <c r="W60" s="471">
        <v>15.668049999999999</v>
      </c>
      <c r="Y60" s="471">
        <v>11.0365</v>
      </c>
      <c r="AE60" s="471">
        <v>8.2217269999999996</v>
      </c>
      <c r="AG60" s="471">
        <v>7.9202029999999999</v>
      </c>
      <c r="AI60" s="471">
        <v>4.4959239999999996</v>
      </c>
      <c r="AK60" s="471">
        <v>12.262969999999999</v>
      </c>
      <c r="AM60" s="471">
        <v>11.16499</v>
      </c>
      <c r="AO60" s="471">
        <v>10.300610000000001</v>
      </c>
      <c r="AQ60" s="471">
        <v>8.9607360000000007</v>
      </c>
      <c r="AU60" s="343">
        <v>8.4914959999999997</v>
      </c>
      <c r="AW60" s="343">
        <v>11.224500000000001</v>
      </c>
      <c r="AY60" s="343">
        <v>11.42756</v>
      </c>
      <c r="BA60" s="343">
        <v>10.9328</v>
      </c>
      <c r="BC60" s="343">
        <v>12.43131</v>
      </c>
      <c r="BE60" s="471">
        <v>18.818100000000001</v>
      </c>
      <c r="BG60" s="471">
        <v>20.777439999999999</v>
      </c>
      <c r="BI60" s="471">
        <v>17.508649999999999</v>
      </c>
    </row>
    <row r="61" spans="1:64" ht="15" customHeight="1" x14ac:dyDescent="0.2">
      <c r="AC61" s="422" t="s">
        <v>1366</v>
      </c>
      <c r="AS61" s="485"/>
      <c r="AU61" s="485"/>
    </row>
    <row r="62" spans="1:64" ht="15" customHeight="1" x14ac:dyDescent="0.2">
      <c r="C62" s="344"/>
      <c r="O62" s="485"/>
      <c r="P62" s="485"/>
      <c r="Q62" s="485"/>
      <c r="R62" s="485"/>
      <c r="S62" s="485"/>
      <c r="T62" s="485"/>
      <c r="U62" s="485"/>
      <c r="V62" s="485"/>
      <c r="W62" s="485"/>
      <c r="X62" s="485"/>
      <c r="Z62" s="485"/>
      <c r="AA62" s="422" t="s">
        <v>1290</v>
      </c>
      <c r="AB62" s="422"/>
      <c r="AD62" s="485"/>
      <c r="AE62" s="485"/>
      <c r="AF62" s="485"/>
      <c r="AG62" s="485"/>
      <c r="AH62" s="485"/>
      <c r="AI62" s="485"/>
      <c r="AJ62" s="485"/>
      <c r="AK62" s="485"/>
      <c r="AL62" s="485"/>
      <c r="AM62" s="485"/>
      <c r="AN62" s="485"/>
      <c r="AO62" s="485"/>
      <c r="AP62" s="485"/>
      <c r="AQ62" s="485"/>
      <c r="AS62" s="152" t="s">
        <v>1369</v>
      </c>
      <c r="AX62" s="155"/>
    </row>
    <row r="63" spans="1:64" ht="15" customHeight="1" x14ac:dyDescent="0.2">
      <c r="Y63" s="422" t="s">
        <v>1364</v>
      </c>
      <c r="AX63" s="155"/>
    </row>
    <row r="64" spans="1:64" x14ac:dyDescent="0.2">
      <c r="B64" s="34" t="s">
        <v>1555</v>
      </c>
      <c r="E64" s="586">
        <v>42694</v>
      </c>
      <c r="G64" s="586">
        <v>42676</v>
      </c>
      <c r="I64" s="587">
        <v>42672</v>
      </c>
      <c r="K64" s="587">
        <v>42657</v>
      </c>
      <c r="M64" s="590">
        <v>42648</v>
      </c>
      <c r="AI64" s="585">
        <v>42664</v>
      </c>
      <c r="AK64" s="589" t="s">
        <v>1559</v>
      </c>
      <c r="AM64" s="589" t="s">
        <v>1557</v>
      </c>
      <c r="AO64" s="589" t="s">
        <v>1563</v>
      </c>
      <c r="AQ64" s="589" t="s">
        <v>1562</v>
      </c>
      <c r="AS64" s="589" t="s">
        <v>1565</v>
      </c>
      <c r="AU64" s="588">
        <v>42635</v>
      </c>
      <c r="AW64" s="588">
        <v>42641</v>
      </c>
      <c r="AY64" s="588">
        <v>42632</v>
      </c>
      <c r="BA64" s="588">
        <v>42626</v>
      </c>
      <c r="BC64" s="588">
        <v>42625</v>
      </c>
    </row>
    <row r="65" spans="2:55" x14ac:dyDescent="0.2">
      <c r="B65" s="34" t="s">
        <v>1556</v>
      </c>
      <c r="E65" s="586">
        <v>42875</v>
      </c>
      <c r="G65" s="586">
        <v>42900</v>
      </c>
      <c r="I65" s="587">
        <v>42886</v>
      </c>
      <c r="K65" s="587">
        <v>42906</v>
      </c>
      <c r="M65" s="587">
        <v>42898</v>
      </c>
      <c r="AI65" s="586">
        <v>42906</v>
      </c>
      <c r="AK65" s="589" t="s">
        <v>1560</v>
      </c>
      <c r="AM65" s="589" t="s">
        <v>1558</v>
      </c>
      <c r="AO65" s="589" t="s">
        <v>1561</v>
      </c>
      <c r="AQ65" s="589" t="s">
        <v>1564</v>
      </c>
      <c r="AS65" s="462" t="s">
        <v>1566</v>
      </c>
      <c r="AU65" s="588">
        <v>42933</v>
      </c>
      <c r="AW65" s="588">
        <v>42928</v>
      </c>
      <c r="AY65" s="588">
        <v>42931</v>
      </c>
      <c r="BA65" s="588">
        <v>42935</v>
      </c>
      <c r="BC65" s="588">
        <v>42934</v>
      </c>
    </row>
    <row r="67" spans="2:55" ht="15" customHeight="1" x14ac:dyDescent="0.2">
      <c r="E67" s="596" t="s">
        <v>1571</v>
      </c>
      <c r="G67" s="595" t="s">
        <v>1570</v>
      </c>
      <c r="I67" s="595" t="s">
        <v>1569</v>
      </c>
      <c r="K67" s="595" t="s">
        <v>1568</v>
      </c>
      <c r="M67" s="597" t="s">
        <v>1567</v>
      </c>
    </row>
    <row r="68" spans="2:55" x14ac:dyDescent="0.2">
      <c r="E68" s="596"/>
      <c r="G68" s="595"/>
      <c r="I68" s="595"/>
      <c r="K68" s="595"/>
      <c r="M68" s="597"/>
    </row>
    <row r="69" spans="2:55" x14ac:dyDescent="0.2">
      <c r="E69" s="596"/>
      <c r="G69" s="595"/>
      <c r="I69" s="595"/>
      <c r="K69" s="595"/>
      <c r="M69" s="597"/>
    </row>
    <row r="70" spans="2:55" x14ac:dyDescent="0.2">
      <c r="E70" s="596"/>
      <c r="G70" s="595"/>
      <c r="I70" s="595"/>
      <c r="K70" s="595"/>
      <c r="M70" s="597"/>
    </row>
    <row r="71" spans="2:55" x14ac:dyDescent="0.2">
      <c r="E71" s="596"/>
      <c r="G71" s="595"/>
      <c r="I71" s="595"/>
      <c r="K71" s="595"/>
      <c r="M71" s="597"/>
    </row>
    <row r="72" spans="2:55" x14ac:dyDescent="0.2">
      <c r="E72" s="596"/>
      <c r="G72" s="595"/>
      <c r="I72" s="595"/>
      <c r="K72" s="595"/>
      <c r="M72" s="597"/>
    </row>
    <row r="73" spans="2:55" x14ac:dyDescent="0.2">
      <c r="E73" s="596"/>
      <c r="G73" s="595"/>
      <c r="I73" s="595"/>
      <c r="K73" s="595"/>
      <c r="M73" s="597"/>
    </row>
    <row r="74" spans="2:55" x14ac:dyDescent="0.2">
      <c r="E74" s="596"/>
      <c r="G74" s="595"/>
      <c r="I74" s="595"/>
      <c r="K74" s="595"/>
      <c r="M74" s="597"/>
    </row>
    <row r="75" spans="2:55" x14ac:dyDescent="0.2">
      <c r="E75" s="596"/>
      <c r="G75" s="595"/>
      <c r="I75" s="595"/>
      <c r="K75" s="595"/>
      <c r="M75" s="597"/>
    </row>
    <row r="76" spans="2:55" x14ac:dyDescent="0.2">
      <c r="E76" s="596"/>
      <c r="G76" s="595"/>
      <c r="I76" s="595"/>
      <c r="K76" s="595"/>
      <c r="M76" s="597"/>
    </row>
    <row r="77" spans="2:55" x14ac:dyDescent="0.2">
      <c r="E77" s="596"/>
      <c r="G77" s="595"/>
      <c r="I77" s="595"/>
      <c r="K77" s="595"/>
      <c r="M77" s="597"/>
    </row>
    <row r="78" spans="2:55" x14ac:dyDescent="0.2">
      <c r="E78" s="596"/>
      <c r="G78" s="595"/>
      <c r="I78" s="595"/>
      <c r="K78" s="595"/>
      <c r="M78" s="597"/>
    </row>
    <row r="79" spans="2:55" x14ac:dyDescent="0.2">
      <c r="E79" s="596"/>
      <c r="G79" s="595"/>
      <c r="I79" s="595"/>
      <c r="K79" s="595"/>
      <c r="M79" s="597"/>
    </row>
    <row r="80" spans="2:55" x14ac:dyDescent="0.2">
      <c r="E80" s="596"/>
      <c r="G80" s="595"/>
      <c r="I80" s="595"/>
      <c r="K80" s="595"/>
      <c r="M80" s="597"/>
    </row>
    <row r="81" spans="5:13" x14ac:dyDescent="0.2">
      <c r="E81" s="596"/>
      <c r="G81" s="595"/>
      <c r="I81" s="595"/>
      <c r="K81" s="595"/>
      <c r="M81" s="597"/>
    </row>
    <row r="82" spans="5:13" x14ac:dyDescent="0.2">
      <c r="E82" s="596"/>
      <c r="G82" s="595"/>
      <c r="I82" s="595"/>
      <c r="K82" s="595"/>
      <c r="M82" s="597"/>
    </row>
    <row r="83" spans="5:13" x14ac:dyDescent="0.2">
      <c r="E83" s="596"/>
      <c r="G83" s="595"/>
      <c r="I83" s="595"/>
      <c r="K83" s="595"/>
      <c r="M83" s="597"/>
    </row>
    <row r="84" spans="5:13" x14ac:dyDescent="0.2">
      <c r="E84" s="596"/>
      <c r="G84" s="595"/>
      <c r="I84" s="595"/>
      <c r="K84" s="595"/>
      <c r="M84" s="597"/>
    </row>
    <row r="85" spans="5:13" x14ac:dyDescent="0.2">
      <c r="E85" s="596"/>
      <c r="G85" s="595"/>
      <c r="I85" s="595"/>
      <c r="K85" s="595"/>
      <c r="M85" s="597"/>
    </row>
  </sheetData>
  <sortState ref="A79:BI128">
    <sortCondition ref="E79:E128"/>
  </sortState>
  <mergeCells count="36">
    <mergeCell ref="BE4:BF4"/>
    <mergeCell ref="BG4:BH4"/>
    <mergeCell ref="BI4:BJ4"/>
    <mergeCell ref="C4:D4"/>
    <mergeCell ref="BK4:BL4"/>
    <mergeCell ref="E4:F4"/>
    <mergeCell ref="AE4:AF4"/>
    <mergeCell ref="Y4:Z4"/>
    <mergeCell ref="O4:P4"/>
    <mergeCell ref="Q4:R4"/>
    <mergeCell ref="S4:T4"/>
    <mergeCell ref="G4:H4"/>
    <mergeCell ref="I4:J4"/>
    <mergeCell ref="K4:L4"/>
    <mergeCell ref="M4:N4"/>
    <mergeCell ref="AY4:AZ4"/>
    <mergeCell ref="BC4:BD4"/>
    <mergeCell ref="BA4:BB4"/>
    <mergeCell ref="AU4:AV4"/>
    <mergeCell ref="AA4:AB4"/>
    <mergeCell ref="AW4:AX4"/>
    <mergeCell ref="W4:X4"/>
    <mergeCell ref="U4:V4"/>
    <mergeCell ref="AK4:AL4"/>
    <mergeCell ref="AS4:AT4"/>
    <mergeCell ref="AQ4:AR4"/>
    <mergeCell ref="AO4:AP4"/>
    <mergeCell ref="AG4:AH4"/>
    <mergeCell ref="AC4:AD4"/>
    <mergeCell ref="AI4:AJ4"/>
    <mergeCell ref="AM4:AN4"/>
    <mergeCell ref="G67:G85"/>
    <mergeCell ref="E67:E85"/>
    <mergeCell ref="I67:I85"/>
    <mergeCell ref="K67:K85"/>
    <mergeCell ref="M67:M85"/>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zoomScaleNormal="100" workbookViewId="0"/>
  </sheetViews>
  <sheetFormatPr defaultColWidth="36.7109375" defaultRowHeight="15" x14ac:dyDescent="0.2"/>
  <cols>
    <col min="1" max="1" width="13" style="508" customWidth="1"/>
    <col min="2" max="2" width="23.85546875" style="508" customWidth="1"/>
    <col min="3" max="3" width="17.5703125" style="451" customWidth="1"/>
    <col min="4" max="4" width="9.5703125" style="451" customWidth="1"/>
    <col min="5" max="5" width="14.85546875" style="451" bestFit="1" customWidth="1"/>
    <col min="6" max="6" width="9.5703125" style="451" customWidth="1"/>
    <col min="7" max="7" width="12.85546875" style="451" customWidth="1"/>
    <col min="8" max="8" width="9.5703125" style="451" customWidth="1"/>
    <col min="9" max="9" width="13.140625" style="451" bestFit="1" customWidth="1"/>
    <col min="10" max="10" width="9.5703125" style="451" customWidth="1"/>
    <col min="11" max="11" width="12.85546875" style="451" customWidth="1"/>
    <col min="12" max="12" width="9.5703125" style="451" customWidth="1"/>
    <col min="13" max="13" width="12.85546875" style="451" customWidth="1"/>
    <col min="14" max="14" width="9.5703125" style="451" customWidth="1"/>
    <col min="15" max="15" width="12.140625" style="451" bestFit="1" customWidth="1"/>
    <col min="16" max="16" width="9.5703125" style="451" customWidth="1"/>
    <col min="17" max="17" width="10.7109375" style="451" customWidth="1"/>
    <col min="18" max="18" width="9.5703125" style="451" customWidth="1"/>
    <col min="19" max="19" width="11.42578125" style="451" customWidth="1"/>
    <col min="20" max="20" width="9.5703125" style="451" customWidth="1"/>
    <col min="21" max="22" width="11" style="451" customWidth="1"/>
    <col min="23" max="23" width="12.7109375" style="451" customWidth="1"/>
    <col min="24" max="24" width="8.7109375" style="451" bestFit="1" customWidth="1"/>
    <col min="25" max="25" width="13.42578125" style="451" customWidth="1"/>
    <col min="26" max="26" width="9.5703125" style="451" customWidth="1"/>
    <col min="27" max="30" width="6.5703125" style="451" customWidth="1"/>
    <col min="31" max="33" width="8.28515625" style="451" customWidth="1"/>
    <col min="34" max="16384" width="36.7109375" style="451"/>
  </cols>
  <sheetData>
    <row r="1" spans="1:26" s="480" customFormat="1" ht="15.75" x14ac:dyDescent="0.25">
      <c r="A1" s="479" t="s">
        <v>1402</v>
      </c>
      <c r="B1" s="564"/>
      <c r="C1" s="464"/>
      <c r="D1" s="464"/>
    </row>
    <row r="2" spans="1:26" s="480" customFormat="1" ht="15.75" x14ac:dyDescent="0.25">
      <c r="A2" s="479"/>
      <c r="B2" s="564"/>
      <c r="C2" s="464"/>
      <c r="D2" s="464"/>
    </row>
    <row r="3" spans="1:26" s="480" customFormat="1" ht="15.75" x14ac:dyDescent="0.25">
      <c r="A3" s="481"/>
      <c r="B3" s="564"/>
      <c r="C3" s="464"/>
      <c r="D3" s="464"/>
    </row>
    <row r="4" spans="1:26" s="491" customFormat="1" ht="49.5" customHeight="1" x14ac:dyDescent="0.2">
      <c r="A4" s="565" t="s">
        <v>35</v>
      </c>
      <c r="B4" s="565" t="s">
        <v>36</v>
      </c>
      <c r="C4" s="606" t="s">
        <v>1391</v>
      </c>
      <c r="D4" s="606"/>
      <c r="E4" s="605" t="s">
        <v>1392</v>
      </c>
      <c r="F4" s="605"/>
      <c r="G4" s="605" t="s">
        <v>1393</v>
      </c>
      <c r="H4" s="605"/>
      <c r="I4" s="605" t="s">
        <v>1394</v>
      </c>
      <c r="J4" s="605"/>
      <c r="K4" s="605" t="s">
        <v>1395</v>
      </c>
      <c r="L4" s="605"/>
      <c r="M4" s="605" t="s">
        <v>1388</v>
      </c>
      <c r="N4" s="605"/>
      <c r="O4" s="605" t="s">
        <v>1389</v>
      </c>
      <c r="P4" s="605"/>
      <c r="Q4" s="605" t="s">
        <v>1396</v>
      </c>
      <c r="R4" s="605"/>
      <c r="S4" s="605" t="s">
        <v>1462</v>
      </c>
      <c r="T4" s="605"/>
      <c r="U4" s="605" t="s">
        <v>1468</v>
      </c>
      <c r="V4" s="605"/>
      <c r="W4" s="605" t="s">
        <v>1464</v>
      </c>
      <c r="X4" s="605"/>
      <c r="Y4" s="605" t="s">
        <v>1466</v>
      </c>
      <c r="Z4" s="605"/>
    </row>
    <row r="5" spans="1:26" s="480" customFormat="1" ht="15.75" x14ac:dyDescent="0.25">
      <c r="A5" s="556"/>
      <c r="B5" s="556"/>
      <c r="C5" s="136" t="s">
        <v>1263</v>
      </c>
      <c r="D5" s="136" t="s">
        <v>1264</v>
      </c>
      <c r="E5" s="136" t="s">
        <v>1263</v>
      </c>
      <c r="F5" s="136" t="s">
        <v>1264</v>
      </c>
      <c r="G5" s="136" t="s">
        <v>1263</v>
      </c>
      <c r="H5" s="136" t="s">
        <v>1264</v>
      </c>
      <c r="I5" s="136" t="s">
        <v>1263</v>
      </c>
      <c r="J5" s="136" t="s">
        <v>1264</v>
      </c>
      <c r="K5" s="136" t="s">
        <v>1263</v>
      </c>
      <c r="L5" s="136" t="s">
        <v>1264</v>
      </c>
      <c r="M5" s="136" t="s">
        <v>1263</v>
      </c>
      <c r="N5" s="136" t="s">
        <v>1264</v>
      </c>
      <c r="O5" s="136" t="s">
        <v>1263</v>
      </c>
      <c r="P5" s="136" t="s">
        <v>1264</v>
      </c>
      <c r="Q5" s="136" t="s">
        <v>1263</v>
      </c>
      <c r="R5" s="136" t="s">
        <v>1264</v>
      </c>
      <c r="S5" s="136" t="s">
        <v>1263</v>
      </c>
      <c r="T5" s="136" t="s">
        <v>1264</v>
      </c>
      <c r="U5" s="136" t="s">
        <v>1263</v>
      </c>
      <c r="V5" s="136" t="s">
        <v>1264</v>
      </c>
      <c r="W5" s="136" t="s">
        <v>1263</v>
      </c>
      <c r="X5" s="136" t="s">
        <v>1264</v>
      </c>
      <c r="Y5" s="136" t="s">
        <v>1263</v>
      </c>
      <c r="Z5" s="136" t="s">
        <v>1264</v>
      </c>
    </row>
    <row r="6" spans="1:26" x14ac:dyDescent="0.2">
      <c r="A6" s="559">
        <v>1</v>
      </c>
      <c r="B6" s="559" t="s">
        <v>39</v>
      </c>
      <c r="C6" s="431">
        <v>2044.37</v>
      </c>
      <c r="D6" s="197">
        <v>50</v>
      </c>
      <c r="E6" s="492">
        <v>1119.6600000000001</v>
      </c>
      <c r="F6" s="492">
        <v>50</v>
      </c>
      <c r="G6" s="492">
        <v>1529.33</v>
      </c>
      <c r="H6" s="492">
        <v>49</v>
      </c>
      <c r="I6" s="492">
        <v>2364.0500000000002</v>
      </c>
      <c r="J6" s="492">
        <v>50</v>
      </c>
      <c r="K6" s="492">
        <v>2367.1999999999998</v>
      </c>
      <c r="L6" s="492">
        <v>50</v>
      </c>
      <c r="M6" s="492">
        <v>2596.3000000000002</v>
      </c>
      <c r="N6" s="492">
        <v>50</v>
      </c>
      <c r="O6" s="492">
        <v>1977.15</v>
      </c>
      <c r="P6" s="492">
        <v>49</v>
      </c>
      <c r="Q6" s="492">
        <v>1759.13</v>
      </c>
      <c r="R6" s="492">
        <v>50</v>
      </c>
      <c r="S6" s="492">
        <v>2497.27</v>
      </c>
      <c r="T6" s="492">
        <v>50</v>
      </c>
      <c r="U6" s="492">
        <v>1792.42</v>
      </c>
      <c r="V6" s="492">
        <v>50</v>
      </c>
      <c r="W6" s="492">
        <v>1588.22</v>
      </c>
      <c r="X6" s="492">
        <v>48</v>
      </c>
      <c r="Y6" s="492">
        <v>2465.96</v>
      </c>
      <c r="Z6" s="492">
        <v>50</v>
      </c>
    </row>
    <row r="7" spans="1:26" x14ac:dyDescent="0.2">
      <c r="A7" s="559">
        <v>2</v>
      </c>
      <c r="B7" s="559" t="s">
        <v>41</v>
      </c>
      <c r="C7" s="432">
        <v>2636.21</v>
      </c>
      <c r="D7" s="193">
        <v>48</v>
      </c>
      <c r="E7" s="492">
        <v>1760.65</v>
      </c>
      <c r="F7" s="492">
        <v>48</v>
      </c>
      <c r="G7" s="492">
        <v>1760.89</v>
      </c>
      <c r="H7" s="492">
        <v>48</v>
      </c>
      <c r="I7" s="492">
        <v>2807.84</v>
      </c>
      <c r="J7" s="492">
        <v>49</v>
      </c>
      <c r="K7" s="492">
        <v>3395.56</v>
      </c>
      <c r="L7" s="492">
        <v>48</v>
      </c>
      <c r="M7" s="492">
        <v>3172.41</v>
      </c>
      <c r="N7" s="492">
        <v>48</v>
      </c>
      <c r="O7" s="492">
        <v>2721.38</v>
      </c>
      <c r="P7" s="492">
        <v>38</v>
      </c>
      <c r="Q7" s="492">
        <v>2015.75</v>
      </c>
      <c r="R7" s="492">
        <v>49</v>
      </c>
      <c r="S7" s="492">
        <v>3354.34</v>
      </c>
      <c r="T7" s="492">
        <v>47</v>
      </c>
      <c r="U7" s="492">
        <v>2487.58</v>
      </c>
      <c r="V7" s="492">
        <v>49</v>
      </c>
      <c r="W7" s="492">
        <v>2269.69</v>
      </c>
      <c r="X7" s="492">
        <v>28</v>
      </c>
      <c r="Y7" s="492">
        <v>3070.01</v>
      </c>
      <c r="Z7" s="492">
        <v>48</v>
      </c>
    </row>
    <row r="8" spans="1:26" x14ac:dyDescent="0.2">
      <c r="A8" s="559">
        <v>3</v>
      </c>
      <c r="B8" s="559" t="s">
        <v>42</v>
      </c>
      <c r="C8" s="432">
        <v>3107.83</v>
      </c>
      <c r="D8" s="193">
        <v>46</v>
      </c>
      <c r="E8" s="492">
        <v>2270.09</v>
      </c>
      <c r="F8" s="492">
        <v>46</v>
      </c>
      <c r="G8" s="492">
        <v>1944.56</v>
      </c>
      <c r="H8" s="492">
        <v>47</v>
      </c>
      <c r="I8" s="492">
        <v>3751.82</v>
      </c>
      <c r="J8" s="492">
        <v>46</v>
      </c>
      <c r="K8" s="492">
        <v>3984.26</v>
      </c>
      <c r="L8" s="492">
        <v>40</v>
      </c>
      <c r="M8" s="492">
        <v>3661.09</v>
      </c>
      <c r="N8" s="492">
        <v>45</v>
      </c>
      <c r="O8" s="492">
        <v>2457.61</v>
      </c>
      <c r="P8" s="492">
        <v>45</v>
      </c>
      <c r="Q8" s="492">
        <v>2539.27</v>
      </c>
      <c r="R8" s="492">
        <v>46</v>
      </c>
      <c r="S8" s="492">
        <v>3828.37</v>
      </c>
      <c r="T8" s="492">
        <v>42</v>
      </c>
      <c r="U8" s="492">
        <v>2939.53</v>
      </c>
      <c r="V8" s="492">
        <v>46</v>
      </c>
      <c r="W8" s="492">
        <v>1993.96</v>
      </c>
      <c r="X8" s="492">
        <v>40</v>
      </c>
      <c r="Y8" s="492">
        <v>3613.95</v>
      </c>
      <c r="Z8" s="492">
        <v>46</v>
      </c>
    </row>
    <row r="9" spans="1:26" x14ac:dyDescent="0.2">
      <c r="A9" s="559">
        <v>4</v>
      </c>
      <c r="B9" s="559" t="s">
        <v>43</v>
      </c>
      <c r="C9" s="432">
        <v>3454.11</v>
      </c>
      <c r="D9" s="193">
        <v>44</v>
      </c>
      <c r="E9" s="492">
        <v>2409.61</v>
      </c>
      <c r="F9" s="492">
        <v>45</v>
      </c>
      <c r="G9" s="492">
        <v>2234.33</v>
      </c>
      <c r="H9" s="492">
        <v>45</v>
      </c>
      <c r="I9" s="492">
        <v>4130.46</v>
      </c>
      <c r="J9" s="492">
        <v>44</v>
      </c>
      <c r="K9" s="492">
        <v>4273.18</v>
      </c>
      <c r="L9" s="492">
        <v>33</v>
      </c>
      <c r="M9" s="492">
        <v>4098.66</v>
      </c>
      <c r="N9" s="492">
        <v>36</v>
      </c>
      <c r="O9" s="492">
        <v>3121.15</v>
      </c>
      <c r="P9" s="492">
        <v>17</v>
      </c>
      <c r="Q9" s="492">
        <v>3036.68</v>
      </c>
      <c r="R9" s="492">
        <v>44</v>
      </c>
      <c r="S9" s="492">
        <v>4042.23</v>
      </c>
      <c r="T9" s="492">
        <v>37</v>
      </c>
      <c r="U9" s="492">
        <v>2972.86</v>
      </c>
      <c r="V9" s="492">
        <v>45</v>
      </c>
      <c r="W9" s="492">
        <v>2553.2600000000002</v>
      </c>
      <c r="X9" s="492">
        <v>15</v>
      </c>
      <c r="Y9" s="492">
        <v>4300.24</v>
      </c>
      <c r="Z9" s="492">
        <v>42</v>
      </c>
    </row>
    <row r="10" spans="1:26" x14ac:dyDescent="0.2">
      <c r="A10" s="559">
        <v>5</v>
      </c>
      <c r="B10" s="176" t="s">
        <v>69</v>
      </c>
      <c r="C10" s="433">
        <v>2551.5</v>
      </c>
      <c r="D10" s="452">
        <v>49</v>
      </c>
      <c r="E10" s="492">
        <v>1741.55</v>
      </c>
      <c r="F10" s="492">
        <v>49</v>
      </c>
      <c r="G10" s="492">
        <v>2066</v>
      </c>
      <c r="H10" s="492">
        <v>46</v>
      </c>
      <c r="I10" s="492">
        <v>3200.61</v>
      </c>
      <c r="J10" s="492">
        <v>48</v>
      </c>
      <c r="K10" s="492">
        <v>3021.21</v>
      </c>
      <c r="L10" s="492">
        <v>49</v>
      </c>
      <c r="M10" s="492">
        <v>2803.88</v>
      </c>
      <c r="N10" s="492">
        <v>49</v>
      </c>
      <c r="O10" s="492">
        <v>2113.89</v>
      </c>
      <c r="P10" s="492">
        <v>48</v>
      </c>
      <c r="Q10" s="492">
        <v>2127.41</v>
      </c>
      <c r="R10" s="492">
        <v>48</v>
      </c>
      <c r="S10" s="492">
        <v>3161.09</v>
      </c>
      <c r="T10" s="492">
        <v>49</v>
      </c>
      <c r="U10" s="492">
        <v>2783.08</v>
      </c>
      <c r="V10" s="492">
        <v>48</v>
      </c>
      <c r="W10" s="492">
        <v>1568.05</v>
      </c>
      <c r="X10" s="492">
        <v>49</v>
      </c>
      <c r="Y10" s="492">
        <v>3065.01</v>
      </c>
      <c r="Z10" s="492">
        <v>49</v>
      </c>
    </row>
    <row r="11" spans="1:26" x14ac:dyDescent="0.2">
      <c r="A11" s="559">
        <v>6</v>
      </c>
      <c r="B11" s="148" t="s">
        <v>72</v>
      </c>
      <c r="C11" s="434">
        <v>3966.45</v>
      </c>
      <c r="D11" s="453">
        <v>18</v>
      </c>
      <c r="E11" s="492">
        <v>2931.11</v>
      </c>
      <c r="F11" s="492">
        <v>33</v>
      </c>
      <c r="G11" s="492">
        <v>2974.67</v>
      </c>
      <c r="H11" s="492">
        <v>27</v>
      </c>
      <c r="I11" s="492">
        <v>5038.97</v>
      </c>
      <c r="J11" s="492">
        <v>3</v>
      </c>
      <c r="K11" s="492">
        <v>4290.55</v>
      </c>
      <c r="L11" s="492">
        <v>30</v>
      </c>
      <c r="M11" s="492">
        <v>4516.0600000000004</v>
      </c>
      <c r="N11" s="492">
        <v>19</v>
      </c>
      <c r="O11" s="492">
        <v>3190.64</v>
      </c>
      <c r="P11" s="492">
        <v>13</v>
      </c>
      <c r="Q11" s="492">
        <v>3693.65</v>
      </c>
      <c r="R11" s="492">
        <v>23</v>
      </c>
      <c r="S11" s="492">
        <v>4507.58</v>
      </c>
      <c r="T11" s="492">
        <v>16</v>
      </c>
      <c r="U11" s="492">
        <v>3823.78</v>
      </c>
      <c r="V11" s="492">
        <v>18</v>
      </c>
      <c r="W11" s="492">
        <v>2604.8200000000002</v>
      </c>
      <c r="X11" s="492">
        <v>12</v>
      </c>
      <c r="Y11" s="492">
        <v>4584.54</v>
      </c>
      <c r="Z11" s="492">
        <v>34</v>
      </c>
    </row>
    <row r="12" spans="1:26" x14ac:dyDescent="0.2">
      <c r="A12" s="559">
        <v>7</v>
      </c>
      <c r="B12" s="132" t="s">
        <v>46</v>
      </c>
      <c r="C12" s="435">
        <v>4169.3500000000004</v>
      </c>
      <c r="D12" s="454">
        <v>7</v>
      </c>
      <c r="E12" s="492">
        <v>3465.62</v>
      </c>
      <c r="F12" s="492">
        <v>7</v>
      </c>
      <c r="G12" s="492">
        <v>3553.22</v>
      </c>
      <c r="H12" s="492">
        <v>4</v>
      </c>
      <c r="I12" s="492">
        <v>5030.6899999999996</v>
      </c>
      <c r="J12" s="492">
        <v>4</v>
      </c>
      <c r="K12" s="492">
        <v>4395.91</v>
      </c>
      <c r="L12" s="492">
        <v>24</v>
      </c>
      <c r="M12" s="492">
        <v>4690.46</v>
      </c>
      <c r="N12" s="492">
        <v>9</v>
      </c>
      <c r="O12" s="492">
        <v>3065.11</v>
      </c>
      <c r="P12" s="492">
        <v>21</v>
      </c>
      <c r="Q12" s="492">
        <v>4097.38</v>
      </c>
      <c r="R12" s="492">
        <v>7</v>
      </c>
      <c r="S12" s="492">
        <v>4500.71</v>
      </c>
      <c r="T12" s="492">
        <v>17</v>
      </c>
      <c r="U12" s="492">
        <v>4314.6099999999997</v>
      </c>
      <c r="V12" s="492">
        <v>2</v>
      </c>
      <c r="W12" s="492">
        <v>2487.13</v>
      </c>
      <c r="X12" s="492">
        <v>18</v>
      </c>
      <c r="Y12" s="492">
        <v>5203.83</v>
      </c>
      <c r="Z12" s="492">
        <v>8</v>
      </c>
    </row>
    <row r="13" spans="1:26" x14ac:dyDescent="0.2">
      <c r="A13" s="559">
        <v>8</v>
      </c>
      <c r="B13" s="177" t="s">
        <v>74</v>
      </c>
      <c r="C13" s="436">
        <v>4144.54</v>
      </c>
      <c r="D13" s="455">
        <v>8</v>
      </c>
      <c r="E13" s="492">
        <v>3635.8</v>
      </c>
      <c r="F13" s="492">
        <v>2</v>
      </c>
      <c r="G13" s="492">
        <v>3411</v>
      </c>
      <c r="H13" s="492">
        <v>7</v>
      </c>
      <c r="I13" s="492">
        <v>4678.13</v>
      </c>
      <c r="J13" s="492">
        <v>16</v>
      </c>
      <c r="K13" s="492">
        <v>4490.62</v>
      </c>
      <c r="L13" s="492">
        <v>23</v>
      </c>
      <c r="M13" s="492">
        <v>4870.25</v>
      </c>
      <c r="N13" s="492">
        <v>3</v>
      </c>
      <c r="O13" s="492">
        <v>3047.17</v>
      </c>
      <c r="P13" s="492">
        <v>22</v>
      </c>
      <c r="Q13" s="492">
        <v>4126.3599999999997</v>
      </c>
      <c r="R13" s="492">
        <v>6</v>
      </c>
      <c r="S13" s="492">
        <v>4450.7</v>
      </c>
      <c r="T13" s="492">
        <v>20</v>
      </c>
      <c r="U13" s="492">
        <v>4048.66</v>
      </c>
      <c r="V13" s="492">
        <v>8</v>
      </c>
      <c r="W13" s="492">
        <v>2441.1799999999998</v>
      </c>
      <c r="X13" s="492">
        <v>22</v>
      </c>
      <c r="Y13" s="492">
        <v>5306.3</v>
      </c>
      <c r="Z13" s="492">
        <v>4</v>
      </c>
    </row>
    <row r="14" spans="1:26" x14ac:dyDescent="0.2">
      <c r="A14" s="559">
        <v>9</v>
      </c>
      <c r="B14" s="132" t="s">
        <v>76</v>
      </c>
      <c r="C14" s="435">
        <v>3660.82</v>
      </c>
      <c r="D14" s="454">
        <v>41</v>
      </c>
      <c r="E14" s="492">
        <v>3279.11</v>
      </c>
      <c r="F14" s="492">
        <v>14</v>
      </c>
      <c r="G14" s="492">
        <v>3343.33</v>
      </c>
      <c r="H14" s="492">
        <v>10</v>
      </c>
      <c r="I14" s="492">
        <v>4184.6899999999996</v>
      </c>
      <c r="J14" s="492">
        <v>41</v>
      </c>
      <c r="K14" s="492">
        <v>3876.96</v>
      </c>
      <c r="L14" s="492">
        <v>43</v>
      </c>
      <c r="M14" s="492">
        <v>3992.41</v>
      </c>
      <c r="N14" s="492">
        <v>43</v>
      </c>
      <c r="O14" s="492">
        <v>2784.15</v>
      </c>
      <c r="P14" s="492">
        <v>33</v>
      </c>
      <c r="Q14" s="492">
        <v>3922.66</v>
      </c>
      <c r="R14" s="492">
        <v>10</v>
      </c>
      <c r="S14" s="492">
        <v>3702.18</v>
      </c>
      <c r="T14" s="492">
        <v>45</v>
      </c>
      <c r="U14" s="492">
        <v>3356.8</v>
      </c>
      <c r="V14" s="492">
        <v>42</v>
      </c>
      <c r="W14" s="492">
        <v>1903.18</v>
      </c>
      <c r="X14" s="492">
        <v>42</v>
      </c>
      <c r="Y14" s="492">
        <v>4830.8100000000004</v>
      </c>
      <c r="Z14" s="492">
        <v>24</v>
      </c>
    </row>
    <row r="15" spans="1:26" x14ac:dyDescent="0.2">
      <c r="A15" s="559">
        <v>10</v>
      </c>
      <c r="B15" s="148" t="s">
        <v>78</v>
      </c>
      <c r="C15" s="434">
        <v>3771.37</v>
      </c>
      <c r="D15" s="453">
        <v>31</v>
      </c>
      <c r="E15" s="492">
        <v>2692.51</v>
      </c>
      <c r="F15" s="492">
        <v>38</v>
      </c>
      <c r="G15" s="492">
        <v>2682.56</v>
      </c>
      <c r="H15" s="492">
        <v>41</v>
      </c>
      <c r="I15" s="492">
        <v>4474.25</v>
      </c>
      <c r="J15" s="492">
        <v>28</v>
      </c>
      <c r="K15" s="492">
        <v>4646.9799999999996</v>
      </c>
      <c r="L15" s="492">
        <v>16</v>
      </c>
      <c r="M15" s="492">
        <v>4328.66</v>
      </c>
      <c r="N15" s="492">
        <v>27</v>
      </c>
      <c r="O15" s="492">
        <v>3156.27</v>
      </c>
      <c r="P15" s="492">
        <v>15</v>
      </c>
      <c r="Q15" s="492">
        <v>3301.92</v>
      </c>
      <c r="R15" s="492">
        <v>39</v>
      </c>
      <c r="S15" s="492">
        <v>4499.45</v>
      </c>
      <c r="T15" s="492">
        <v>18</v>
      </c>
      <c r="U15" s="492">
        <v>3411.31</v>
      </c>
      <c r="V15" s="492">
        <v>41</v>
      </c>
      <c r="W15" s="492">
        <v>2266.33</v>
      </c>
      <c r="X15" s="492">
        <v>29</v>
      </c>
      <c r="Y15" s="492">
        <v>4850.9399999999996</v>
      </c>
      <c r="Z15" s="492">
        <v>21</v>
      </c>
    </row>
    <row r="16" spans="1:26" x14ac:dyDescent="0.2">
      <c r="A16" s="559">
        <v>11</v>
      </c>
      <c r="B16" s="148" t="s">
        <v>79</v>
      </c>
      <c r="C16" s="434">
        <v>3891.05</v>
      </c>
      <c r="D16" s="453">
        <v>22</v>
      </c>
      <c r="E16" s="492">
        <v>2987.29</v>
      </c>
      <c r="F16" s="492">
        <v>29</v>
      </c>
      <c r="G16" s="492">
        <v>3319.67</v>
      </c>
      <c r="H16" s="492">
        <v>11</v>
      </c>
      <c r="I16" s="492">
        <v>4432.75</v>
      </c>
      <c r="J16" s="492">
        <v>30</v>
      </c>
      <c r="K16" s="492">
        <v>4555.63</v>
      </c>
      <c r="L16" s="492">
        <v>21</v>
      </c>
      <c r="M16" s="492">
        <v>4352.87</v>
      </c>
      <c r="N16" s="492">
        <v>25</v>
      </c>
      <c r="O16" s="492">
        <v>3229.49</v>
      </c>
      <c r="P16" s="492">
        <v>12</v>
      </c>
      <c r="Q16" s="492">
        <v>3670.37</v>
      </c>
      <c r="R16" s="492">
        <v>25</v>
      </c>
      <c r="S16" s="492">
        <v>4330.68</v>
      </c>
      <c r="T16" s="492">
        <v>26</v>
      </c>
      <c r="U16" s="492">
        <v>3782.35</v>
      </c>
      <c r="V16" s="492">
        <v>22</v>
      </c>
      <c r="W16" s="492">
        <v>2674.31</v>
      </c>
      <c r="X16" s="492">
        <v>9</v>
      </c>
      <c r="Y16" s="492">
        <v>5084.24</v>
      </c>
      <c r="Z16" s="492">
        <v>12</v>
      </c>
    </row>
    <row r="17" spans="1:26" x14ac:dyDescent="0.2">
      <c r="A17" s="559">
        <v>12</v>
      </c>
      <c r="B17" s="133" t="s">
        <v>52</v>
      </c>
      <c r="C17" s="437">
        <v>4024.36</v>
      </c>
      <c r="D17" s="456">
        <v>11</v>
      </c>
      <c r="E17" s="492">
        <v>3136.14</v>
      </c>
      <c r="F17" s="492">
        <v>20</v>
      </c>
      <c r="G17" s="492">
        <v>3260.22</v>
      </c>
      <c r="H17" s="492">
        <v>13</v>
      </c>
      <c r="I17" s="492">
        <v>4478.43</v>
      </c>
      <c r="J17" s="492">
        <v>27</v>
      </c>
      <c r="K17" s="492">
        <v>4901.3999999999996</v>
      </c>
      <c r="L17" s="492">
        <v>13</v>
      </c>
      <c r="M17" s="492">
        <v>4819.1400000000003</v>
      </c>
      <c r="N17" s="492">
        <v>6</v>
      </c>
      <c r="O17" s="492">
        <v>2917.16</v>
      </c>
      <c r="P17" s="492">
        <v>27</v>
      </c>
      <c r="Q17" s="492">
        <v>3697.67</v>
      </c>
      <c r="R17" s="492">
        <v>22</v>
      </c>
      <c r="S17" s="492">
        <v>4831.7700000000004</v>
      </c>
      <c r="T17" s="492">
        <v>8</v>
      </c>
      <c r="U17" s="492">
        <v>3957.75</v>
      </c>
      <c r="V17" s="492">
        <v>12</v>
      </c>
      <c r="W17" s="492">
        <v>2630.6</v>
      </c>
      <c r="X17" s="492">
        <v>11</v>
      </c>
      <c r="Y17" s="492">
        <v>4845.41</v>
      </c>
      <c r="Z17" s="492">
        <v>22</v>
      </c>
    </row>
    <row r="18" spans="1:26" x14ac:dyDescent="0.2">
      <c r="A18" s="559">
        <v>13</v>
      </c>
      <c r="B18" s="133" t="s">
        <v>54</v>
      </c>
      <c r="C18" s="437">
        <v>3605.4</v>
      </c>
      <c r="D18" s="456">
        <v>42</v>
      </c>
      <c r="E18" s="492">
        <v>2551.91</v>
      </c>
      <c r="F18" s="492">
        <v>44</v>
      </c>
      <c r="G18" s="492">
        <v>2742.44</v>
      </c>
      <c r="H18" s="492">
        <v>38</v>
      </c>
      <c r="I18" s="492">
        <v>4140.41</v>
      </c>
      <c r="J18" s="492">
        <v>43</v>
      </c>
      <c r="K18" s="492">
        <v>4292.2299999999996</v>
      </c>
      <c r="L18" s="492">
        <v>29</v>
      </c>
      <c r="M18" s="492">
        <v>4276.6499999999996</v>
      </c>
      <c r="N18" s="492">
        <v>32</v>
      </c>
      <c r="O18" s="492">
        <v>3119.65</v>
      </c>
      <c r="P18" s="492">
        <v>19</v>
      </c>
      <c r="Q18" s="492">
        <v>3266.3</v>
      </c>
      <c r="R18" s="492">
        <v>41</v>
      </c>
      <c r="S18" s="492">
        <v>4198.66</v>
      </c>
      <c r="T18" s="492">
        <v>29</v>
      </c>
      <c r="U18" s="492">
        <v>3516.43</v>
      </c>
      <c r="V18" s="492">
        <v>39</v>
      </c>
      <c r="W18" s="492">
        <v>2220.37</v>
      </c>
      <c r="X18" s="492">
        <v>30</v>
      </c>
      <c r="Y18" s="492">
        <v>5087.6099999999997</v>
      </c>
      <c r="Z18" s="492">
        <v>11</v>
      </c>
    </row>
    <row r="19" spans="1:26" x14ac:dyDescent="0.2">
      <c r="A19" s="559">
        <v>14</v>
      </c>
      <c r="B19" s="134" t="s">
        <v>56</v>
      </c>
      <c r="C19" s="438">
        <v>3866.67</v>
      </c>
      <c r="D19" s="457">
        <v>23</v>
      </c>
      <c r="E19" s="492">
        <v>2677.22</v>
      </c>
      <c r="F19" s="492">
        <v>39</v>
      </c>
      <c r="G19" s="492">
        <v>3132.89</v>
      </c>
      <c r="H19" s="492">
        <v>20</v>
      </c>
      <c r="I19" s="492">
        <v>4387.08</v>
      </c>
      <c r="J19" s="492">
        <v>32</v>
      </c>
      <c r="K19" s="492">
        <v>5041.51</v>
      </c>
      <c r="L19" s="492">
        <v>8</v>
      </c>
      <c r="M19" s="492">
        <v>4494.54</v>
      </c>
      <c r="N19" s="492">
        <v>20</v>
      </c>
      <c r="O19" s="492">
        <v>2929.11</v>
      </c>
      <c r="P19" s="492">
        <v>26</v>
      </c>
      <c r="Q19" s="492">
        <v>3478.98</v>
      </c>
      <c r="R19" s="492">
        <v>33</v>
      </c>
      <c r="S19" s="492">
        <v>4690.04</v>
      </c>
      <c r="T19" s="492">
        <v>11</v>
      </c>
      <c r="U19" s="492">
        <v>3719.32</v>
      </c>
      <c r="V19" s="492">
        <v>27</v>
      </c>
      <c r="W19" s="492">
        <v>2466.9499999999998</v>
      </c>
      <c r="X19" s="492">
        <v>19</v>
      </c>
      <c r="Y19" s="492">
        <v>4805.54</v>
      </c>
      <c r="Z19" s="492">
        <v>25</v>
      </c>
    </row>
    <row r="20" spans="1:26" x14ac:dyDescent="0.2">
      <c r="A20" s="559">
        <v>15</v>
      </c>
      <c r="B20" s="178" t="s">
        <v>81</v>
      </c>
      <c r="C20" s="439">
        <v>4127.6099999999997</v>
      </c>
      <c r="D20" s="458">
        <v>9</v>
      </c>
      <c r="E20" s="492">
        <v>3109.01</v>
      </c>
      <c r="F20" s="492">
        <v>22</v>
      </c>
      <c r="G20" s="492">
        <v>3072.78</v>
      </c>
      <c r="H20" s="492">
        <v>24</v>
      </c>
      <c r="I20" s="492">
        <v>4867.51</v>
      </c>
      <c r="J20" s="492">
        <v>8</v>
      </c>
      <c r="K20" s="492">
        <v>4904.7700000000004</v>
      </c>
      <c r="L20" s="492">
        <v>12</v>
      </c>
      <c r="M20" s="492">
        <v>4847.83</v>
      </c>
      <c r="N20" s="492">
        <v>5</v>
      </c>
      <c r="O20" s="492">
        <v>3245.93</v>
      </c>
      <c r="P20" s="492">
        <v>11</v>
      </c>
      <c r="Q20" s="492">
        <v>3886.12</v>
      </c>
      <c r="R20" s="492">
        <v>12</v>
      </c>
      <c r="S20" s="492">
        <v>4758.95</v>
      </c>
      <c r="T20" s="492">
        <v>10</v>
      </c>
      <c r="U20" s="492">
        <v>3815.3</v>
      </c>
      <c r="V20" s="492">
        <v>19</v>
      </c>
      <c r="W20" s="492">
        <v>2507.3000000000002</v>
      </c>
      <c r="X20" s="492">
        <v>17</v>
      </c>
      <c r="Y20" s="492">
        <v>5259.19</v>
      </c>
      <c r="Z20" s="492">
        <v>6</v>
      </c>
    </row>
    <row r="21" spans="1:26" x14ac:dyDescent="0.2">
      <c r="A21" s="559">
        <v>16</v>
      </c>
      <c r="B21" s="134" t="s">
        <v>83</v>
      </c>
      <c r="C21" s="438">
        <v>3920.32</v>
      </c>
      <c r="D21" s="457">
        <v>20</v>
      </c>
      <c r="E21" s="492">
        <v>3286.51</v>
      </c>
      <c r="F21" s="492">
        <v>13</v>
      </c>
      <c r="G21" s="492">
        <v>2614.56</v>
      </c>
      <c r="H21" s="492">
        <v>42</v>
      </c>
      <c r="I21" s="492">
        <v>4347.8900000000003</v>
      </c>
      <c r="J21" s="492">
        <v>35</v>
      </c>
      <c r="K21" s="492">
        <v>5179.93</v>
      </c>
      <c r="L21" s="492">
        <v>7</v>
      </c>
      <c r="M21" s="492">
        <v>4642.49</v>
      </c>
      <c r="N21" s="492">
        <v>11</v>
      </c>
      <c r="O21" s="492">
        <v>2639.19</v>
      </c>
      <c r="P21" s="492">
        <v>41</v>
      </c>
      <c r="Q21" s="492">
        <v>3462.7</v>
      </c>
      <c r="R21" s="492">
        <v>34</v>
      </c>
      <c r="S21" s="492">
        <v>4890.0200000000004</v>
      </c>
      <c r="T21" s="492">
        <v>7</v>
      </c>
      <c r="U21" s="492">
        <v>3864.41</v>
      </c>
      <c r="V21" s="492">
        <v>15</v>
      </c>
      <c r="W21" s="492">
        <v>2111.65</v>
      </c>
      <c r="X21" s="492">
        <v>36</v>
      </c>
      <c r="Y21" s="492">
        <v>4899.91</v>
      </c>
      <c r="Z21" s="492">
        <v>16</v>
      </c>
    </row>
    <row r="22" spans="1:26" x14ac:dyDescent="0.2">
      <c r="A22" s="559">
        <v>17</v>
      </c>
      <c r="B22" s="134" t="s">
        <v>86</v>
      </c>
      <c r="C22" s="438">
        <v>3847.28</v>
      </c>
      <c r="D22" s="457">
        <v>25</v>
      </c>
      <c r="E22" s="492">
        <v>3337.57</v>
      </c>
      <c r="F22" s="492">
        <v>11</v>
      </c>
      <c r="G22" s="492">
        <v>3181.89</v>
      </c>
      <c r="H22" s="492">
        <v>18</v>
      </c>
      <c r="I22" s="492">
        <v>4815.4799999999996</v>
      </c>
      <c r="J22" s="492">
        <v>10</v>
      </c>
      <c r="K22" s="492">
        <v>3887.61</v>
      </c>
      <c r="L22" s="492">
        <v>42</v>
      </c>
      <c r="M22" s="492">
        <v>4207.16</v>
      </c>
      <c r="N22" s="492">
        <v>33</v>
      </c>
      <c r="O22" s="492">
        <v>2772.19</v>
      </c>
      <c r="P22" s="492">
        <v>35</v>
      </c>
      <c r="Q22" s="492">
        <v>3884.56</v>
      </c>
      <c r="R22" s="492">
        <v>13</v>
      </c>
      <c r="S22" s="492">
        <v>3978.99</v>
      </c>
      <c r="T22" s="492">
        <v>39</v>
      </c>
      <c r="U22" s="492">
        <v>3929.07</v>
      </c>
      <c r="V22" s="492">
        <v>13</v>
      </c>
      <c r="W22" s="492">
        <v>2078.0300000000002</v>
      </c>
      <c r="X22" s="492">
        <v>37</v>
      </c>
      <c r="Y22" s="492">
        <v>4871.22</v>
      </c>
      <c r="Z22" s="492">
        <v>19</v>
      </c>
    </row>
    <row r="23" spans="1:26" x14ac:dyDescent="0.2">
      <c r="A23" s="559">
        <v>18</v>
      </c>
      <c r="B23" s="133" t="s">
        <v>88</v>
      </c>
      <c r="C23" s="437">
        <v>4011.29</v>
      </c>
      <c r="D23" s="456">
        <v>13</v>
      </c>
      <c r="E23" s="492">
        <v>2975.63</v>
      </c>
      <c r="F23" s="492">
        <v>30</v>
      </c>
      <c r="G23" s="492">
        <v>2974.22</v>
      </c>
      <c r="H23" s="492">
        <v>28</v>
      </c>
      <c r="I23" s="492">
        <v>4502.6000000000004</v>
      </c>
      <c r="J23" s="492">
        <v>25</v>
      </c>
      <c r="K23" s="492">
        <v>5444.45</v>
      </c>
      <c r="L23" s="492">
        <v>5</v>
      </c>
      <c r="M23" s="492">
        <v>4603.04</v>
      </c>
      <c r="N23" s="492">
        <v>12</v>
      </c>
      <c r="O23" s="492">
        <v>2894.74</v>
      </c>
      <c r="P23" s="492">
        <v>29</v>
      </c>
      <c r="Q23" s="492">
        <v>3409.54</v>
      </c>
      <c r="R23" s="492">
        <v>37</v>
      </c>
      <c r="S23" s="492">
        <v>5098.26</v>
      </c>
      <c r="T23" s="492">
        <v>5</v>
      </c>
      <c r="U23" s="492">
        <v>4064.84</v>
      </c>
      <c r="V23" s="492">
        <v>7</v>
      </c>
      <c r="W23" s="492">
        <v>2270.81</v>
      </c>
      <c r="X23" s="492">
        <v>27</v>
      </c>
      <c r="Y23" s="492">
        <v>4657.46</v>
      </c>
      <c r="Z23" s="492">
        <v>30</v>
      </c>
    </row>
    <row r="24" spans="1:26" x14ac:dyDescent="0.2">
      <c r="A24" s="559">
        <v>19</v>
      </c>
      <c r="B24" s="133" t="s">
        <v>90</v>
      </c>
      <c r="C24" s="437">
        <v>4394.17</v>
      </c>
      <c r="D24" s="456">
        <v>2</v>
      </c>
      <c r="E24" s="492">
        <v>3264.63</v>
      </c>
      <c r="F24" s="492">
        <v>16</v>
      </c>
      <c r="G24" s="492">
        <v>3083.22</v>
      </c>
      <c r="H24" s="492">
        <v>23</v>
      </c>
      <c r="I24" s="492">
        <v>4762.76</v>
      </c>
      <c r="J24" s="492">
        <v>11</v>
      </c>
      <c r="K24" s="492">
        <v>6073.24</v>
      </c>
      <c r="L24" s="492">
        <v>2</v>
      </c>
      <c r="M24" s="492">
        <v>4800.3100000000004</v>
      </c>
      <c r="N24" s="492">
        <v>7</v>
      </c>
      <c r="O24" s="492">
        <v>3934.87</v>
      </c>
      <c r="P24" s="492">
        <v>1</v>
      </c>
      <c r="Q24" s="492">
        <v>3521.17</v>
      </c>
      <c r="R24" s="492">
        <v>32</v>
      </c>
      <c r="S24" s="492">
        <v>5565.76</v>
      </c>
      <c r="T24" s="492">
        <v>2</v>
      </c>
      <c r="U24" s="492">
        <v>4438.9799999999996</v>
      </c>
      <c r="V24" s="492">
        <v>1</v>
      </c>
      <c r="W24" s="492">
        <v>3799.63</v>
      </c>
      <c r="X24" s="492">
        <v>1</v>
      </c>
      <c r="Y24" s="492">
        <v>4553.0200000000004</v>
      </c>
      <c r="Z24" s="492">
        <v>35</v>
      </c>
    </row>
    <row r="25" spans="1:26" x14ac:dyDescent="0.2">
      <c r="A25" s="559">
        <v>20</v>
      </c>
      <c r="B25" s="133" t="s">
        <v>92</v>
      </c>
      <c r="C25" s="437">
        <v>3923.71</v>
      </c>
      <c r="D25" s="456">
        <v>19</v>
      </c>
      <c r="E25" s="492">
        <v>2557.4699999999998</v>
      </c>
      <c r="F25" s="492">
        <v>43</v>
      </c>
      <c r="G25" s="492">
        <v>2704.89</v>
      </c>
      <c r="H25" s="492">
        <v>40</v>
      </c>
      <c r="I25" s="492">
        <v>4367.49</v>
      </c>
      <c r="J25" s="492">
        <v>33</v>
      </c>
      <c r="K25" s="492">
        <v>5810.4</v>
      </c>
      <c r="L25" s="492">
        <v>3</v>
      </c>
      <c r="M25" s="492">
        <v>4310.7299999999996</v>
      </c>
      <c r="N25" s="492">
        <v>29</v>
      </c>
      <c r="O25" s="492">
        <v>3839.98</v>
      </c>
      <c r="P25" s="492">
        <v>4</v>
      </c>
      <c r="Q25" s="492">
        <v>2899.76</v>
      </c>
      <c r="R25" s="492">
        <v>45</v>
      </c>
      <c r="S25" s="492">
        <v>5336.62</v>
      </c>
      <c r="T25" s="492">
        <v>4</v>
      </c>
      <c r="U25" s="492">
        <v>3720.1</v>
      </c>
      <c r="V25" s="492">
        <v>26</v>
      </c>
      <c r="W25" s="492">
        <v>3391.64</v>
      </c>
      <c r="X25" s="492">
        <v>2</v>
      </c>
      <c r="Y25" s="492">
        <v>4015.81</v>
      </c>
      <c r="Z25" s="492">
        <v>44</v>
      </c>
    </row>
    <row r="26" spans="1:26" x14ac:dyDescent="0.2">
      <c r="A26" s="559">
        <v>21</v>
      </c>
      <c r="B26" s="135" t="s">
        <v>94</v>
      </c>
      <c r="C26" s="440">
        <v>3979.37</v>
      </c>
      <c r="D26" s="459">
        <v>16</v>
      </c>
      <c r="E26" s="492">
        <v>2595.27</v>
      </c>
      <c r="F26" s="492">
        <v>42</v>
      </c>
      <c r="G26" s="492">
        <v>2848.56</v>
      </c>
      <c r="H26" s="492">
        <v>34</v>
      </c>
      <c r="I26" s="492">
        <v>4717.84</v>
      </c>
      <c r="J26" s="492">
        <v>15</v>
      </c>
      <c r="K26" s="492">
        <v>5030.3</v>
      </c>
      <c r="L26" s="492">
        <v>9</v>
      </c>
      <c r="M26" s="492">
        <v>4645.18</v>
      </c>
      <c r="N26" s="492">
        <v>10</v>
      </c>
      <c r="O26" s="492">
        <v>3511.2</v>
      </c>
      <c r="P26" s="492">
        <v>7</v>
      </c>
      <c r="Q26" s="492">
        <v>3393.32</v>
      </c>
      <c r="R26" s="492">
        <v>38</v>
      </c>
      <c r="S26" s="492">
        <v>4820.21</v>
      </c>
      <c r="T26" s="492">
        <v>9</v>
      </c>
      <c r="U26" s="492">
        <v>3696.74</v>
      </c>
      <c r="V26" s="492">
        <v>31</v>
      </c>
      <c r="W26" s="492">
        <v>2911.93</v>
      </c>
      <c r="X26" s="492">
        <v>6</v>
      </c>
      <c r="Y26" s="492">
        <v>4527.71</v>
      </c>
      <c r="Z26" s="492">
        <v>37</v>
      </c>
    </row>
    <row r="27" spans="1:26" x14ac:dyDescent="0.2">
      <c r="A27" s="559">
        <v>22</v>
      </c>
      <c r="B27" s="135" t="s">
        <v>97</v>
      </c>
      <c r="C27" s="440">
        <v>4216.76</v>
      </c>
      <c r="D27" s="459">
        <v>5</v>
      </c>
      <c r="E27" s="492">
        <v>2799.84</v>
      </c>
      <c r="F27" s="492">
        <v>36</v>
      </c>
      <c r="G27" s="492">
        <v>3167</v>
      </c>
      <c r="H27" s="492">
        <v>19</v>
      </c>
      <c r="I27" s="492">
        <v>5069.0600000000004</v>
      </c>
      <c r="J27" s="492">
        <v>2</v>
      </c>
      <c r="K27" s="492">
        <v>5306.59</v>
      </c>
      <c r="L27" s="492">
        <v>6</v>
      </c>
      <c r="M27" s="492">
        <v>4554.17</v>
      </c>
      <c r="N27" s="492">
        <v>17</v>
      </c>
      <c r="O27" s="492">
        <v>3907.97</v>
      </c>
      <c r="P27" s="492">
        <v>3</v>
      </c>
      <c r="Q27" s="492">
        <v>3655.49</v>
      </c>
      <c r="R27" s="492">
        <v>26</v>
      </c>
      <c r="S27" s="492">
        <v>4963.28</v>
      </c>
      <c r="T27" s="492">
        <v>6</v>
      </c>
      <c r="U27" s="492">
        <v>4140.4399999999996</v>
      </c>
      <c r="V27" s="492">
        <v>5</v>
      </c>
      <c r="W27" s="492">
        <v>2853.64</v>
      </c>
      <c r="X27" s="492">
        <v>7</v>
      </c>
      <c r="Y27" s="492">
        <v>5326.56</v>
      </c>
      <c r="Z27" s="492">
        <v>3</v>
      </c>
    </row>
    <row r="28" spans="1:26" x14ac:dyDescent="0.2">
      <c r="A28" s="559">
        <v>23</v>
      </c>
      <c r="B28" s="135" t="s">
        <v>99</v>
      </c>
      <c r="C28" s="440">
        <v>4293.4399999999996</v>
      </c>
      <c r="D28" s="459">
        <v>3</v>
      </c>
      <c r="E28" s="492">
        <v>3060.55</v>
      </c>
      <c r="F28" s="492">
        <v>25</v>
      </c>
      <c r="G28" s="492">
        <v>2972.78</v>
      </c>
      <c r="H28" s="492">
        <v>29</v>
      </c>
      <c r="I28" s="492">
        <v>4821.8999999999996</v>
      </c>
      <c r="J28" s="492">
        <v>9</v>
      </c>
      <c r="K28" s="492">
        <v>5756.6</v>
      </c>
      <c r="L28" s="492">
        <v>4</v>
      </c>
      <c r="M28" s="492">
        <v>4912.84</v>
      </c>
      <c r="N28" s="492">
        <v>2</v>
      </c>
      <c r="O28" s="492">
        <v>3687.54</v>
      </c>
      <c r="P28" s="492">
        <v>5</v>
      </c>
      <c r="Q28" s="492">
        <v>3642.94</v>
      </c>
      <c r="R28" s="492">
        <v>28</v>
      </c>
      <c r="S28" s="492">
        <v>5342.35</v>
      </c>
      <c r="T28" s="492">
        <v>3</v>
      </c>
      <c r="U28" s="492">
        <v>4014.07</v>
      </c>
      <c r="V28" s="492">
        <v>10</v>
      </c>
      <c r="W28" s="492">
        <v>3184.29</v>
      </c>
      <c r="X28" s="492">
        <v>3</v>
      </c>
      <c r="Y28" s="492">
        <v>5050.57</v>
      </c>
      <c r="Z28" s="492">
        <v>14</v>
      </c>
    </row>
    <row r="29" spans="1:26" x14ac:dyDescent="0.2">
      <c r="A29" s="559">
        <v>24</v>
      </c>
      <c r="B29" s="135" t="s">
        <v>101</v>
      </c>
      <c r="C29" s="440">
        <v>4537.32</v>
      </c>
      <c r="D29" s="459">
        <v>1</v>
      </c>
      <c r="E29" s="492">
        <v>2812.57</v>
      </c>
      <c r="F29" s="492">
        <v>35</v>
      </c>
      <c r="G29" s="492">
        <v>3218</v>
      </c>
      <c r="H29" s="492">
        <v>15</v>
      </c>
      <c r="I29" s="492">
        <v>5281.81</v>
      </c>
      <c r="J29" s="492">
        <v>1</v>
      </c>
      <c r="K29" s="492">
        <v>6122.55</v>
      </c>
      <c r="L29" s="492">
        <v>1</v>
      </c>
      <c r="M29" s="492">
        <v>5257.61</v>
      </c>
      <c r="N29" s="492">
        <v>1</v>
      </c>
      <c r="O29" s="492">
        <v>3928.15</v>
      </c>
      <c r="P29" s="492">
        <v>2</v>
      </c>
      <c r="Q29" s="492">
        <v>3897.45</v>
      </c>
      <c r="R29" s="492">
        <v>11</v>
      </c>
      <c r="S29" s="492">
        <v>5613.15</v>
      </c>
      <c r="T29" s="492">
        <v>1</v>
      </c>
      <c r="U29" s="492">
        <v>4180.1099999999997</v>
      </c>
      <c r="V29" s="492">
        <v>4</v>
      </c>
      <c r="W29" s="492">
        <v>3105.83</v>
      </c>
      <c r="X29" s="492">
        <v>4</v>
      </c>
      <c r="Y29" s="492">
        <v>5711.36</v>
      </c>
      <c r="Z29" s="492">
        <v>1</v>
      </c>
    </row>
    <row r="30" spans="1:26" x14ac:dyDescent="0.2">
      <c r="A30" s="559">
        <v>25</v>
      </c>
      <c r="B30" s="135" t="s">
        <v>49</v>
      </c>
      <c r="C30" s="440">
        <v>3986.09</v>
      </c>
      <c r="D30" s="459">
        <v>15</v>
      </c>
      <c r="E30" s="492">
        <v>3233.2</v>
      </c>
      <c r="F30" s="492">
        <v>17</v>
      </c>
      <c r="G30" s="492">
        <v>2975.56</v>
      </c>
      <c r="H30" s="492">
        <v>26</v>
      </c>
      <c r="I30" s="492">
        <v>4744.3999999999996</v>
      </c>
      <c r="J30" s="492">
        <v>13</v>
      </c>
      <c r="K30" s="492">
        <v>4658.18</v>
      </c>
      <c r="L30" s="492">
        <v>15</v>
      </c>
      <c r="M30" s="492">
        <v>4531.3100000000004</v>
      </c>
      <c r="N30" s="492">
        <v>18</v>
      </c>
      <c r="O30" s="492">
        <v>3014.29</v>
      </c>
      <c r="P30" s="492">
        <v>24</v>
      </c>
      <c r="Q30" s="492">
        <v>3698.57</v>
      </c>
      <c r="R30" s="492">
        <v>21</v>
      </c>
      <c r="S30" s="492">
        <v>4571.05</v>
      </c>
      <c r="T30" s="492">
        <v>14</v>
      </c>
      <c r="U30" s="492">
        <v>4016.2</v>
      </c>
      <c r="V30" s="492">
        <v>9</v>
      </c>
      <c r="W30" s="492">
        <v>2380.65</v>
      </c>
      <c r="X30" s="492">
        <v>24</v>
      </c>
      <c r="Y30" s="492">
        <v>4684.37</v>
      </c>
      <c r="Z30" s="492">
        <v>29</v>
      </c>
    </row>
    <row r="31" spans="1:26" x14ac:dyDescent="0.2">
      <c r="A31" s="554">
        <v>26</v>
      </c>
      <c r="B31" s="180" t="s">
        <v>103</v>
      </c>
      <c r="C31" s="441">
        <v>3769.91</v>
      </c>
      <c r="D31" s="460">
        <v>32</v>
      </c>
      <c r="E31" s="492">
        <v>3042.03</v>
      </c>
      <c r="F31" s="492">
        <v>27</v>
      </c>
      <c r="G31" s="492">
        <v>3104.22</v>
      </c>
      <c r="H31" s="492">
        <v>22</v>
      </c>
      <c r="I31" s="492">
        <v>4505.68</v>
      </c>
      <c r="J31" s="492">
        <v>24</v>
      </c>
      <c r="K31" s="492">
        <v>4240.1099999999997</v>
      </c>
      <c r="L31" s="492">
        <v>35</v>
      </c>
      <c r="M31" s="492">
        <v>4291.45</v>
      </c>
      <c r="N31" s="492">
        <v>30</v>
      </c>
      <c r="O31" s="492">
        <v>2681.03</v>
      </c>
      <c r="P31" s="492">
        <v>40</v>
      </c>
      <c r="Q31" s="492">
        <v>3741.22</v>
      </c>
      <c r="R31" s="492">
        <v>17</v>
      </c>
      <c r="S31" s="492">
        <v>3997</v>
      </c>
      <c r="T31" s="492">
        <v>38</v>
      </c>
      <c r="U31" s="492">
        <v>3696.76</v>
      </c>
      <c r="V31" s="492">
        <v>30</v>
      </c>
      <c r="W31" s="492">
        <v>2145.2800000000002</v>
      </c>
      <c r="X31" s="492">
        <v>34</v>
      </c>
      <c r="Y31" s="492">
        <v>4890.4799999999996</v>
      </c>
      <c r="Z31" s="492">
        <v>17</v>
      </c>
    </row>
    <row r="32" spans="1:26" x14ac:dyDescent="0.2">
      <c r="A32" s="559">
        <v>27</v>
      </c>
      <c r="B32" s="151" t="s">
        <v>106</v>
      </c>
      <c r="C32" s="442">
        <v>3798.55</v>
      </c>
      <c r="D32" s="461">
        <v>29</v>
      </c>
      <c r="E32" s="492">
        <v>2927.57</v>
      </c>
      <c r="F32" s="492">
        <v>34</v>
      </c>
      <c r="G32" s="492">
        <v>2904</v>
      </c>
      <c r="H32" s="492">
        <v>33</v>
      </c>
      <c r="I32" s="492">
        <v>4638.84</v>
      </c>
      <c r="J32" s="492">
        <v>17</v>
      </c>
      <c r="K32" s="492">
        <v>4348.83</v>
      </c>
      <c r="L32" s="492">
        <v>27</v>
      </c>
      <c r="M32" s="492">
        <v>4178.92</v>
      </c>
      <c r="N32" s="492">
        <v>34</v>
      </c>
      <c r="O32" s="492">
        <v>3096.49</v>
      </c>
      <c r="P32" s="492">
        <v>20</v>
      </c>
      <c r="Q32" s="492">
        <v>3609.65</v>
      </c>
      <c r="R32" s="492">
        <v>29</v>
      </c>
      <c r="S32" s="492">
        <v>4196.04</v>
      </c>
      <c r="T32" s="492">
        <v>30</v>
      </c>
      <c r="U32" s="492">
        <v>3700.22</v>
      </c>
      <c r="V32" s="492">
        <v>29</v>
      </c>
      <c r="W32" s="492">
        <v>2205.8000000000002</v>
      </c>
      <c r="X32" s="492">
        <v>31</v>
      </c>
      <c r="Y32" s="492">
        <v>4858.53</v>
      </c>
      <c r="Z32" s="492">
        <v>20</v>
      </c>
    </row>
    <row r="33" spans="1:26" x14ac:dyDescent="0.2">
      <c r="A33" s="559">
        <v>28</v>
      </c>
      <c r="B33" s="151" t="s">
        <v>107</v>
      </c>
      <c r="C33" s="442">
        <v>3846.81</v>
      </c>
      <c r="D33" s="461">
        <v>26</v>
      </c>
      <c r="E33" s="492">
        <v>2724.3</v>
      </c>
      <c r="F33" s="492">
        <v>37</v>
      </c>
      <c r="G33" s="492">
        <v>3115.33</v>
      </c>
      <c r="H33" s="492">
        <v>21</v>
      </c>
      <c r="I33" s="492">
        <v>4507.45</v>
      </c>
      <c r="J33" s="492">
        <v>23</v>
      </c>
      <c r="K33" s="492">
        <v>4284.3900000000003</v>
      </c>
      <c r="L33" s="492">
        <v>31</v>
      </c>
      <c r="M33" s="492">
        <v>4576.1400000000003</v>
      </c>
      <c r="N33" s="492">
        <v>15</v>
      </c>
      <c r="O33" s="492">
        <v>3328.88</v>
      </c>
      <c r="P33" s="492">
        <v>8</v>
      </c>
      <c r="Q33" s="492">
        <v>3543.97</v>
      </c>
      <c r="R33" s="492">
        <v>31</v>
      </c>
      <c r="S33" s="492">
        <v>4395.6400000000003</v>
      </c>
      <c r="T33" s="492">
        <v>23</v>
      </c>
      <c r="U33" s="492">
        <v>3731.03</v>
      </c>
      <c r="V33" s="492">
        <v>25</v>
      </c>
      <c r="W33" s="492">
        <v>2168.81</v>
      </c>
      <c r="X33" s="492">
        <v>32</v>
      </c>
      <c r="Y33" s="492">
        <v>5131.28</v>
      </c>
      <c r="Z33" s="492">
        <v>9</v>
      </c>
    </row>
    <row r="34" spans="1:26" x14ac:dyDescent="0.2">
      <c r="A34" s="559">
        <v>29</v>
      </c>
      <c r="B34" s="153" t="s">
        <v>108</v>
      </c>
      <c r="C34" s="345">
        <v>3757.5</v>
      </c>
      <c r="D34" s="472">
        <v>34</v>
      </c>
      <c r="E34" s="492">
        <v>2633.47</v>
      </c>
      <c r="F34" s="492">
        <v>40</v>
      </c>
      <c r="G34" s="492">
        <v>2907.44</v>
      </c>
      <c r="H34" s="492">
        <v>32</v>
      </c>
      <c r="I34" s="492">
        <v>4759.2</v>
      </c>
      <c r="J34" s="492">
        <v>12</v>
      </c>
      <c r="K34" s="492">
        <v>4731.6000000000004</v>
      </c>
      <c r="L34" s="492">
        <v>14</v>
      </c>
      <c r="M34" s="492">
        <v>4072.21</v>
      </c>
      <c r="N34" s="492">
        <v>38</v>
      </c>
      <c r="O34" s="492">
        <v>2876.81</v>
      </c>
      <c r="P34" s="492">
        <v>30</v>
      </c>
      <c r="Q34" s="492">
        <v>3284.83</v>
      </c>
      <c r="R34" s="492">
        <v>40</v>
      </c>
      <c r="S34" s="492">
        <v>4434.29</v>
      </c>
      <c r="T34" s="492">
        <v>21</v>
      </c>
      <c r="U34" s="492">
        <v>3849.61</v>
      </c>
      <c r="V34" s="492">
        <v>16</v>
      </c>
      <c r="W34" s="492">
        <v>2324.61</v>
      </c>
      <c r="X34" s="492">
        <v>26</v>
      </c>
      <c r="Y34" s="492">
        <v>4460.7</v>
      </c>
      <c r="Z34" s="492">
        <v>39</v>
      </c>
    </row>
    <row r="35" spans="1:26" x14ac:dyDescent="0.2">
      <c r="A35" s="559">
        <v>30</v>
      </c>
      <c r="B35" s="153" t="s">
        <v>109</v>
      </c>
      <c r="C35" s="345">
        <v>3774.82</v>
      </c>
      <c r="D35" s="472">
        <v>30</v>
      </c>
      <c r="E35" s="492">
        <v>2601.19</v>
      </c>
      <c r="F35" s="492">
        <v>41</v>
      </c>
      <c r="G35" s="492">
        <v>2506.2199999999998</v>
      </c>
      <c r="H35" s="492">
        <v>43</v>
      </c>
      <c r="I35" s="492">
        <v>4610.13</v>
      </c>
      <c r="J35" s="492">
        <v>19</v>
      </c>
      <c r="K35" s="492">
        <v>4932.2299999999996</v>
      </c>
      <c r="L35" s="492">
        <v>10</v>
      </c>
      <c r="M35" s="492">
        <v>4143.95</v>
      </c>
      <c r="N35" s="492">
        <v>35</v>
      </c>
      <c r="O35" s="492">
        <v>3170.46</v>
      </c>
      <c r="P35" s="492">
        <v>14</v>
      </c>
      <c r="Q35" s="492">
        <v>3228.14</v>
      </c>
      <c r="R35" s="492">
        <v>43</v>
      </c>
      <c r="S35" s="492">
        <v>4577.8100000000004</v>
      </c>
      <c r="T35" s="492">
        <v>13</v>
      </c>
      <c r="U35" s="492">
        <v>3672.18</v>
      </c>
      <c r="V35" s="492">
        <v>33</v>
      </c>
      <c r="W35" s="492">
        <v>2536.4499999999998</v>
      </c>
      <c r="X35" s="492">
        <v>16</v>
      </c>
      <c r="Y35" s="492">
        <v>4470.5</v>
      </c>
      <c r="Z35" s="492">
        <v>38</v>
      </c>
    </row>
    <row r="36" spans="1:26" x14ac:dyDescent="0.2">
      <c r="A36" s="559">
        <v>31</v>
      </c>
      <c r="B36" s="152" t="s">
        <v>110</v>
      </c>
      <c r="C36" s="485">
        <v>3823.01</v>
      </c>
      <c r="D36" s="462">
        <v>28</v>
      </c>
      <c r="E36" s="492">
        <v>3474.76</v>
      </c>
      <c r="F36" s="492">
        <v>5</v>
      </c>
      <c r="G36" s="492">
        <v>2814</v>
      </c>
      <c r="H36" s="492">
        <v>35</v>
      </c>
      <c r="I36" s="492">
        <v>4342.46</v>
      </c>
      <c r="J36" s="492">
        <v>36</v>
      </c>
      <c r="K36" s="492">
        <v>4231.71</v>
      </c>
      <c r="L36" s="492">
        <v>36</v>
      </c>
      <c r="M36" s="492">
        <v>4328.21</v>
      </c>
      <c r="N36" s="492">
        <v>28</v>
      </c>
      <c r="O36" s="492">
        <v>2986.65</v>
      </c>
      <c r="P36" s="492">
        <v>25</v>
      </c>
      <c r="Q36" s="492">
        <v>3680.33</v>
      </c>
      <c r="R36" s="492">
        <v>24</v>
      </c>
      <c r="S36" s="492">
        <v>4163.3</v>
      </c>
      <c r="T36" s="492">
        <v>31</v>
      </c>
      <c r="U36" s="492">
        <v>3803.79</v>
      </c>
      <c r="V36" s="492">
        <v>20</v>
      </c>
      <c r="W36" s="492">
        <v>2424.36</v>
      </c>
      <c r="X36" s="492">
        <v>23</v>
      </c>
      <c r="Y36" s="492">
        <v>4631.17</v>
      </c>
      <c r="Z36" s="492">
        <v>32</v>
      </c>
    </row>
    <row r="37" spans="1:26" x14ac:dyDescent="0.2">
      <c r="A37" s="559">
        <v>32</v>
      </c>
      <c r="B37" s="559" t="s">
        <v>114</v>
      </c>
      <c r="C37" s="432">
        <v>3896.29</v>
      </c>
      <c r="D37" s="193">
        <v>21</v>
      </c>
      <c r="E37" s="492">
        <v>3081.31</v>
      </c>
      <c r="F37" s="492">
        <v>24</v>
      </c>
      <c r="G37" s="492">
        <v>2952.33</v>
      </c>
      <c r="H37" s="492">
        <v>30</v>
      </c>
      <c r="I37" s="492">
        <v>4590.68</v>
      </c>
      <c r="J37" s="492">
        <v>21</v>
      </c>
      <c r="K37" s="492">
        <v>4358.3599999999997</v>
      </c>
      <c r="L37" s="492">
        <v>25</v>
      </c>
      <c r="M37" s="492">
        <v>4587.8</v>
      </c>
      <c r="N37" s="492">
        <v>13</v>
      </c>
      <c r="O37" s="492">
        <v>3041.19</v>
      </c>
      <c r="P37" s="492">
        <v>23</v>
      </c>
      <c r="Q37" s="492">
        <v>3725.31</v>
      </c>
      <c r="R37" s="492">
        <v>18</v>
      </c>
      <c r="S37" s="492">
        <v>4384.5600000000004</v>
      </c>
      <c r="T37" s="492">
        <v>25</v>
      </c>
      <c r="U37" s="492">
        <v>3544.55</v>
      </c>
      <c r="V37" s="492">
        <v>38</v>
      </c>
      <c r="W37" s="492">
        <v>2807.69</v>
      </c>
      <c r="X37" s="492">
        <v>8</v>
      </c>
      <c r="Y37" s="492">
        <v>4586.87</v>
      </c>
      <c r="Z37" s="492">
        <v>33</v>
      </c>
    </row>
    <row r="38" spans="1:26" x14ac:dyDescent="0.2">
      <c r="A38" s="559">
        <v>33</v>
      </c>
      <c r="B38" s="559" t="s">
        <v>117</v>
      </c>
      <c r="C38" s="432">
        <v>3858.25</v>
      </c>
      <c r="D38" s="193">
        <v>24</v>
      </c>
      <c r="E38" s="492">
        <v>3060.28</v>
      </c>
      <c r="F38" s="492">
        <v>26</v>
      </c>
      <c r="G38" s="492">
        <v>2739.78</v>
      </c>
      <c r="H38" s="492">
        <v>39</v>
      </c>
      <c r="I38" s="492">
        <v>4339.91</v>
      </c>
      <c r="J38" s="492">
        <v>37</v>
      </c>
      <c r="K38" s="492">
        <v>4559.55</v>
      </c>
      <c r="L38" s="492">
        <v>20</v>
      </c>
      <c r="M38" s="492">
        <v>4399.9399999999996</v>
      </c>
      <c r="N38" s="492">
        <v>24</v>
      </c>
      <c r="O38" s="492">
        <v>3559.02</v>
      </c>
      <c r="P38" s="492">
        <v>6</v>
      </c>
      <c r="Q38" s="492">
        <v>3445.37</v>
      </c>
      <c r="R38" s="492">
        <v>36</v>
      </c>
      <c r="S38" s="492">
        <v>4417.09</v>
      </c>
      <c r="T38" s="492">
        <v>22</v>
      </c>
      <c r="U38" s="492">
        <v>3796.21</v>
      </c>
      <c r="V38" s="492">
        <v>21</v>
      </c>
      <c r="W38" s="492">
        <v>2924.25</v>
      </c>
      <c r="X38" s="492">
        <v>5</v>
      </c>
      <c r="Y38" s="492">
        <v>4756.2700000000004</v>
      </c>
      <c r="Z38" s="492">
        <v>28</v>
      </c>
    </row>
    <row r="39" spans="1:26" x14ac:dyDescent="0.2">
      <c r="A39" s="559">
        <v>34</v>
      </c>
      <c r="B39" s="559" t="s">
        <v>119</v>
      </c>
      <c r="C39" s="432">
        <v>3730.47</v>
      </c>
      <c r="D39" s="193">
        <v>36</v>
      </c>
      <c r="E39" s="492">
        <v>3324.93</v>
      </c>
      <c r="F39" s="492">
        <v>12</v>
      </c>
      <c r="G39" s="492">
        <v>2806.89</v>
      </c>
      <c r="H39" s="492">
        <v>36</v>
      </c>
      <c r="I39" s="492">
        <v>4578.7299999999996</v>
      </c>
      <c r="J39" s="492">
        <v>22</v>
      </c>
      <c r="K39" s="492">
        <v>4124.1099999999997</v>
      </c>
      <c r="L39" s="492">
        <v>38</v>
      </c>
      <c r="M39" s="492">
        <v>3930.09</v>
      </c>
      <c r="N39" s="492">
        <v>44</v>
      </c>
      <c r="O39" s="492">
        <v>2775.93</v>
      </c>
      <c r="P39" s="492">
        <v>34</v>
      </c>
      <c r="Q39" s="492">
        <v>3458.27</v>
      </c>
      <c r="R39" s="492">
        <v>35</v>
      </c>
      <c r="S39" s="492">
        <v>4118.25</v>
      </c>
      <c r="T39" s="492">
        <v>32</v>
      </c>
      <c r="U39" s="492">
        <v>3780.02</v>
      </c>
      <c r="V39" s="492">
        <v>23</v>
      </c>
      <c r="W39" s="492">
        <v>2159.85</v>
      </c>
      <c r="X39" s="492">
        <v>33</v>
      </c>
      <c r="Y39" s="492">
        <v>4344.16</v>
      </c>
      <c r="Z39" s="492">
        <v>40</v>
      </c>
    </row>
    <row r="40" spans="1:26" x14ac:dyDescent="0.2">
      <c r="A40" s="559">
        <v>35</v>
      </c>
      <c r="B40" s="559" t="s">
        <v>121</v>
      </c>
      <c r="C40" s="432">
        <v>3966.81</v>
      </c>
      <c r="D40" s="193">
        <v>17</v>
      </c>
      <c r="E40" s="492">
        <v>3268.31</v>
      </c>
      <c r="F40" s="492">
        <v>15</v>
      </c>
      <c r="G40" s="492">
        <v>3484.33</v>
      </c>
      <c r="H40" s="492">
        <v>6</v>
      </c>
      <c r="I40" s="492">
        <v>4871.9399999999996</v>
      </c>
      <c r="J40" s="492">
        <v>7</v>
      </c>
      <c r="K40" s="492">
        <v>4014.83</v>
      </c>
      <c r="L40" s="492">
        <v>39</v>
      </c>
      <c r="M40" s="492">
        <v>4470.33</v>
      </c>
      <c r="N40" s="492">
        <v>21</v>
      </c>
      <c r="O40" s="492">
        <v>2899.97</v>
      </c>
      <c r="P40" s="492">
        <v>28</v>
      </c>
      <c r="Q40" s="492">
        <v>4178.04</v>
      </c>
      <c r="R40" s="492">
        <v>4</v>
      </c>
      <c r="S40" s="492">
        <v>4080.1</v>
      </c>
      <c r="T40" s="492">
        <v>34</v>
      </c>
      <c r="U40" s="492">
        <v>3864.79</v>
      </c>
      <c r="V40" s="492">
        <v>14</v>
      </c>
      <c r="W40" s="492">
        <v>2015.26</v>
      </c>
      <c r="X40" s="492">
        <v>38</v>
      </c>
      <c r="Y40" s="492">
        <v>5280.55</v>
      </c>
      <c r="Z40" s="492">
        <v>5</v>
      </c>
    </row>
    <row r="41" spans="1:26" x14ac:dyDescent="0.2">
      <c r="A41" s="559">
        <v>36</v>
      </c>
      <c r="B41" s="559" t="s">
        <v>59</v>
      </c>
      <c r="C41" s="432">
        <v>4255.45</v>
      </c>
      <c r="D41" s="193">
        <v>4</v>
      </c>
      <c r="E41" s="492">
        <v>3641.68</v>
      </c>
      <c r="F41" s="492">
        <v>1</v>
      </c>
      <c r="G41" s="492">
        <v>3581.89</v>
      </c>
      <c r="H41" s="492">
        <v>3</v>
      </c>
      <c r="I41" s="492">
        <v>4903.13</v>
      </c>
      <c r="J41" s="492">
        <v>6</v>
      </c>
      <c r="K41" s="492">
        <v>4562.91</v>
      </c>
      <c r="L41" s="492">
        <v>19</v>
      </c>
      <c r="M41" s="492">
        <v>4848.28</v>
      </c>
      <c r="N41" s="492">
        <v>4</v>
      </c>
      <c r="O41" s="492">
        <v>3258.64</v>
      </c>
      <c r="P41" s="492">
        <v>10</v>
      </c>
      <c r="Q41" s="492">
        <v>4203.91</v>
      </c>
      <c r="R41" s="492">
        <v>2</v>
      </c>
      <c r="S41" s="492">
        <v>4670.07</v>
      </c>
      <c r="T41" s="492">
        <v>12</v>
      </c>
      <c r="U41" s="492">
        <v>4004.63</v>
      </c>
      <c r="V41" s="492">
        <v>11</v>
      </c>
      <c r="W41" s="492">
        <v>2594.73</v>
      </c>
      <c r="X41" s="492">
        <v>13</v>
      </c>
      <c r="Y41" s="492">
        <v>5225.6400000000003</v>
      </c>
      <c r="Z41" s="492">
        <v>7</v>
      </c>
    </row>
    <row r="42" spans="1:26" x14ac:dyDescent="0.2">
      <c r="A42" s="559">
        <v>37</v>
      </c>
      <c r="B42" s="559" t="s">
        <v>123</v>
      </c>
      <c r="C42" s="432">
        <v>3988.52</v>
      </c>
      <c r="D42" s="193">
        <v>14</v>
      </c>
      <c r="E42" s="492">
        <v>3216.25</v>
      </c>
      <c r="F42" s="492">
        <v>18</v>
      </c>
      <c r="G42" s="492">
        <v>3400.22</v>
      </c>
      <c r="H42" s="492">
        <v>8</v>
      </c>
      <c r="I42" s="492">
        <v>4611.3500000000004</v>
      </c>
      <c r="J42" s="492">
        <v>18</v>
      </c>
      <c r="K42" s="492">
        <v>4588.6899999999996</v>
      </c>
      <c r="L42" s="492">
        <v>18</v>
      </c>
      <c r="M42" s="492">
        <v>4577.04</v>
      </c>
      <c r="N42" s="492">
        <v>14</v>
      </c>
      <c r="O42" s="492">
        <v>2837.2</v>
      </c>
      <c r="P42" s="492">
        <v>31</v>
      </c>
      <c r="Q42" s="492">
        <v>4129.21</v>
      </c>
      <c r="R42" s="492">
        <v>5</v>
      </c>
      <c r="S42" s="492">
        <v>4394.75</v>
      </c>
      <c r="T42" s="492">
        <v>24</v>
      </c>
      <c r="U42" s="492">
        <v>3687.75</v>
      </c>
      <c r="V42" s="492">
        <v>32</v>
      </c>
      <c r="W42" s="492">
        <v>2465.83</v>
      </c>
      <c r="X42" s="492">
        <v>20</v>
      </c>
      <c r="Y42" s="492">
        <v>5116.72</v>
      </c>
      <c r="Z42" s="492">
        <v>10</v>
      </c>
    </row>
    <row r="43" spans="1:26" x14ac:dyDescent="0.2">
      <c r="A43" s="559">
        <v>38</v>
      </c>
      <c r="B43" s="559" t="s">
        <v>61</v>
      </c>
      <c r="C43" s="432">
        <v>4024.06</v>
      </c>
      <c r="D43" s="193">
        <v>12</v>
      </c>
      <c r="E43" s="492">
        <v>3415.72</v>
      </c>
      <c r="F43" s="492">
        <v>9</v>
      </c>
      <c r="G43" s="492">
        <v>3182.11</v>
      </c>
      <c r="H43" s="492">
        <v>17</v>
      </c>
      <c r="I43" s="492">
        <v>4599.4399999999996</v>
      </c>
      <c r="J43" s="492">
        <v>20</v>
      </c>
      <c r="K43" s="492">
        <v>4552.83</v>
      </c>
      <c r="L43" s="492">
        <v>22</v>
      </c>
      <c r="M43" s="492">
        <v>4443.88</v>
      </c>
      <c r="N43" s="492">
        <v>22</v>
      </c>
      <c r="O43" s="492">
        <v>3324.39</v>
      </c>
      <c r="P43" s="492">
        <v>9</v>
      </c>
      <c r="Q43" s="492">
        <v>3850.05</v>
      </c>
      <c r="R43" s="492">
        <v>14</v>
      </c>
      <c r="S43" s="492">
        <v>4452.46</v>
      </c>
      <c r="T43" s="492">
        <v>19</v>
      </c>
      <c r="U43" s="492">
        <v>3846.77</v>
      </c>
      <c r="V43" s="492">
        <v>17</v>
      </c>
      <c r="W43" s="492">
        <v>2648.53</v>
      </c>
      <c r="X43" s="492">
        <v>10</v>
      </c>
      <c r="Y43" s="492">
        <v>5054.13</v>
      </c>
      <c r="Z43" s="492">
        <v>13</v>
      </c>
    </row>
    <row r="44" spans="1:26" x14ac:dyDescent="0.2">
      <c r="A44" s="559">
        <v>39</v>
      </c>
      <c r="B44" s="559" t="s">
        <v>125</v>
      </c>
      <c r="C44" s="344">
        <v>4175.16</v>
      </c>
      <c r="D44" s="322">
        <v>6</v>
      </c>
      <c r="E44" s="492">
        <v>3501.57</v>
      </c>
      <c r="F44" s="492">
        <v>4</v>
      </c>
      <c r="G44" s="492">
        <v>3599.78</v>
      </c>
      <c r="H44" s="492">
        <v>2</v>
      </c>
      <c r="I44" s="492">
        <v>5025.16</v>
      </c>
      <c r="J44" s="492">
        <v>5</v>
      </c>
      <c r="K44" s="492">
        <v>4356.12</v>
      </c>
      <c r="L44" s="492">
        <v>26</v>
      </c>
      <c r="M44" s="492">
        <v>4719.16</v>
      </c>
      <c r="N44" s="492">
        <v>8</v>
      </c>
      <c r="O44" s="492">
        <v>3119.65</v>
      </c>
      <c r="P44" s="492">
        <v>18</v>
      </c>
      <c r="Q44" s="492">
        <v>4388.95</v>
      </c>
      <c r="R44" s="492">
        <v>1</v>
      </c>
      <c r="S44" s="492">
        <v>4310.18</v>
      </c>
      <c r="T44" s="492">
        <v>27</v>
      </c>
      <c r="U44" s="492">
        <v>3705.43</v>
      </c>
      <c r="V44" s="492">
        <v>28</v>
      </c>
      <c r="W44" s="492">
        <v>2447.9</v>
      </c>
      <c r="X44" s="492">
        <v>21</v>
      </c>
      <c r="Y44" s="492">
        <v>5340.16</v>
      </c>
      <c r="Z44" s="492">
        <v>2</v>
      </c>
    </row>
    <row r="45" spans="1:26" x14ac:dyDescent="0.2">
      <c r="A45" s="559">
        <v>40</v>
      </c>
      <c r="B45" s="559" t="s">
        <v>127</v>
      </c>
      <c r="C45" s="344">
        <v>3600.35</v>
      </c>
      <c r="D45" s="322">
        <v>43</v>
      </c>
      <c r="E45" s="492">
        <v>3094.98</v>
      </c>
      <c r="F45" s="492">
        <v>23</v>
      </c>
      <c r="G45" s="492">
        <v>2472.33</v>
      </c>
      <c r="H45" s="492">
        <v>44</v>
      </c>
      <c r="I45" s="492">
        <v>4292.3</v>
      </c>
      <c r="J45" s="492">
        <v>40</v>
      </c>
      <c r="K45" s="492">
        <v>3815.32</v>
      </c>
      <c r="L45" s="492">
        <v>44</v>
      </c>
      <c r="M45" s="492">
        <v>4281.1400000000003</v>
      </c>
      <c r="N45" s="492">
        <v>31</v>
      </c>
      <c r="O45" s="492">
        <v>2765.47</v>
      </c>
      <c r="P45" s="492">
        <v>36</v>
      </c>
      <c r="Q45" s="492">
        <v>3700.28</v>
      </c>
      <c r="R45" s="492">
        <v>20</v>
      </c>
      <c r="S45" s="492">
        <v>3795.5</v>
      </c>
      <c r="T45" s="492">
        <v>44</v>
      </c>
      <c r="U45" s="492">
        <v>3156.09</v>
      </c>
      <c r="V45" s="492">
        <v>44</v>
      </c>
      <c r="W45" s="492">
        <v>2366.08</v>
      </c>
      <c r="X45" s="492">
        <v>25</v>
      </c>
      <c r="Y45" s="492">
        <v>4545.3100000000004</v>
      </c>
      <c r="Z45" s="492">
        <v>36</v>
      </c>
    </row>
    <row r="46" spans="1:26" x14ac:dyDescent="0.2">
      <c r="A46" s="559">
        <v>41</v>
      </c>
      <c r="B46" s="559" t="s">
        <v>64</v>
      </c>
      <c r="C46" s="344">
        <v>3674.15</v>
      </c>
      <c r="D46" s="322">
        <v>39</v>
      </c>
      <c r="E46" s="492">
        <v>2998.45</v>
      </c>
      <c r="F46" s="492">
        <v>28</v>
      </c>
      <c r="G46" s="492">
        <v>2799.78</v>
      </c>
      <c r="H46" s="492">
        <v>37</v>
      </c>
      <c r="I46" s="492">
        <v>4359.1899999999996</v>
      </c>
      <c r="J46" s="492">
        <v>34</v>
      </c>
      <c r="K46" s="492">
        <v>3922.36</v>
      </c>
      <c r="L46" s="492">
        <v>41</v>
      </c>
      <c r="M46" s="492">
        <v>4564.03</v>
      </c>
      <c r="N46" s="492">
        <v>16</v>
      </c>
      <c r="O46" s="492">
        <v>2490.4899999999998</v>
      </c>
      <c r="P46" s="492">
        <v>44</v>
      </c>
      <c r="Q46" s="492">
        <v>3650.26</v>
      </c>
      <c r="R46" s="492">
        <v>27</v>
      </c>
      <c r="S46" s="492">
        <v>4079.91</v>
      </c>
      <c r="T46" s="492">
        <v>35</v>
      </c>
      <c r="U46" s="492">
        <v>3592.2</v>
      </c>
      <c r="V46" s="492">
        <v>36</v>
      </c>
      <c r="W46" s="492">
        <v>1996.2</v>
      </c>
      <c r="X46" s="492">
        <v>39</v>
      </c>
      <c r="Y46" s="492">
        <v>4833.1899999999996</v>
      </c>
      <c r="Z46" s="492">
        <v>23</v>
      </c>
    </row>
    <row r="47" spans="1:26" x14ac:dyDescent="0.2">
      <c r="A47" s="559">
        <v>42</v>
      </c>
      <c r="B47" s="559" t="s">
        <v>129</v>
      </c>
      <c r="C47" s="344">
        <v>3759.15</v>
      </c>
      <c r="D47" s="322">
        <v>33</v>
      </c>
      <c r="E47" s="492">
        <v>3130.26</v>
      </c>
      <c r="F47" s="492">
        <v>21</v>
      </c>
      <c r="G47" s="492">
        <v>3040.44</v>
      </c>
      <c r="H47" s="492">
        <v>25</v>
      </c>
      <c r="I47" s="492">
        <v>4168.93</v>
      </c>
      <c r="J47" s="492">
        <v>42</v>
      </c>
      <c r="K47" s="492">
        <v>4646.41</v>
      </c>
      <c r="L47" s="492">
        <v>17</v>
      </c>
      <c r="M47" s="492">
        <v>4027.38</v>
      </c>
      <c r="N47" s="492">
        <v>40</v>
      </c>
      <c r="O47" s="492">
        <v>3121.89</v>
      </c>
      <c r="P47" s="492">
        <v>16</v>
      </c>
      <c r="Q47" s="492">
        <v>3608.39</v>
      </c>
      <c r="R47" s="492">
        <v>30</v>
      </c>
      <c r="S47" s="492">
        <v>4284.26</v>
      </c>
      <c r="T47" s="492">
        <v>28</v>
      </c>
      <c r="U47" s="492">
        <v>3656.44</v>
      </c>
      <c r="V47" s="492">
        <v>34</v>
      </c>
      <c r="W47" s="492">
        <v>2563.35</v>
      </c>
      <c r="X47" s="492">
        <v>14</v>
      </c>
      <c r="Y47" s="492">
        <v>4320.13</v>
      </c>
      <c r="Z47" s="492">
        <v>41</v>
      </c>
    </row>
    <row r="48" spans="1:26" x14ac:dyDescent="0.2">
      <c r="A48" s="559">
        <v>43</v>
      </c>
      <c r="B48" s="559" t="s">
        <v>131</v>
      </c>
      <c r="C48" s="344">
        <v>3215.69</v>
      </c>
      <c r="D48" s="322">
        <v>45</v>
      </c>
      <c r="E48" s="492">
        <v>2952.72</v>
      </c>
      <c r="F48" s="492">
        <v>31</v>
      </c>
      <c r="G48" s="492">
        <v>3233.89</v>
      </c>
      <c r="H48" s="492">
        <v>14</v>
      </c>
      <c r="I48" s="492">
        <v>3830.03</v>
      </c>
      <c r="J48" s="492">
        <v>45</v>
      </c>
      <c r="K48" s="492">
        <v>3420.78</v>
      </c>
      <c r="L48" s="492">
        <v>47</v>
      </c>
      <c r="M48" s="492">
        <v>3366.54</v>
      </c>
      <c r="N48" s="492">
        <v>47</v>
      </c>
      <c r="O48" s="492">
        <v>1882.25</v>
      </c>
      <c r="P48" s="492">
        <v>50</v>
      </c>
      <c r="Q48" s="492">
        <v>3233.67</v>
      </c>
      <c r="R48" s="492">
        <v>42</v>
      </c>
      <c r="S48" s="492">
        <v>3309.03</v>
      </c>
      <c r="T48" s="492">
        <v>48</v>
      </c>
      <c r="U48" s="492">
        <v>3582.69</v>
      </c>
      <c r="V48" s="492">
        <v>37</v>
      </c>
      <c r="W48" s="492">
        <v>1351.73</v>
      </c>
      <c r="X48" s="492">
        <v>50</v>
      </c>
      <c r="Y48" s="492">
        <v>3879.72</v>
      </c>
      <c r="Z48" s="492">
        <v>45</v>
      </c>
    </row>
    <row r="49" spans="1:27" x14ac:dyDescent="0.2">
      <c r="A49" s="559">
        <v>44</v>
      </c>
      <c r="B49" s="559" t="s">
        <v>133</v>
      </c>
      <c r="C49" s="344">
        <v>3748.15</v>
      </c>
      <c r="D49" s="322">
        <v>35</v>
      </c>
      <c r="E49" s="492">
        <v>2933.04</v>
      </c>
      <c r="F49" s="492">
        <v>32</v>
      </c>
      <c r="G49" s="492">
        <v>3203.22</v>
      </c>
      <c r="H49" s="492">
        <v>16</v>
      </c>
      <c r="I49" s="492">
        <v>4325.6899999999996</v>
      </c>
      <c r="J49" s="492">
        <v>39</v>
      </c>
      <c r="K49" s="492">
        <v>4263.6499999999996</v>
      </c>
      <c r="L49" s="492">
        <v>34</v>
      </c>
      <c r="M49" s="492">
        <v>4348.83</v>
      </c>
      <c r="N49" s="492">
        <v>26</v>
      </c>
      <c r="O49" s="492">
        <v>2808.06</v>
      </c>
      <c r="P49" s="492">
        <v>32</v>
      </c>
      <c r="Q49" s="492">
        <v>3792.15</v>
      </c>
      <c r="R49" s="492">
        <v>16</v>
      </c>
      <c r="S49" s="492">
        <v>4081.2</v>
      </c>
      <c r="T49" s="492">
        <v>33</v>
      </c>
      <c r="U49" s="492">
        <v>3488.95</v>
      </c>
      <c r="V49" s="492">
        <v>40</v>
      </c>
      <c r="W49" s="492">
        <v>2118.38</v>
      </c>
      <c r="X49" s="492">
        <v>35</v>
      </c>
      <c r="Y49" s="492">
        <v>4636.4799999999996</v>
      </c>
      <c r="Z49" s="492">
        <v>31</v>
      </c>
    </row>
    <row r="50" spans="1:27" x14ac:dyDescent="0.2">
      <c r="A50" s="559">
        <v>45</v>
      </c>
      <c r="B50" s="559" t="s">
        <v>135</v>
      </c>
      <c r="C50" s="344">
        <v>4052.65</v>
      </c>
      <c r="D50" s="322">
        <v>10</v>
      </c>
      <c r="E50" s="492">
        <v>3473.91</v>
      </c>
      <c r="F50" s="492">
        <v>6</v>
      </c>
      <c r="G50" s="492">
        <v>3713.11</v>
      </c>
      <c r="H50" s="492">
        <v>1</v>
      </c>
      <c r="I50" s="492">
        <v>4478.4799999999996</v>
      </c>
      <c r="J50" s="492">
        <v>26</v>
      </c>
      <c r="K50" s="492">
        <v>4906.45</v>
      </c>
      <c r="L50" s="492">
        <v>11</v>
      </c>
      <c r="M50" s="492">
        <v>4431.78</v>
      </c>
      <c r="N50" s="492">
        <v>23</v>
      </c>
      <c r="O50" s="492">
        <v>2734.83</v>
      </c>
      <c r="P50" s="492">
        <v>37</v>
      </c>
      <c r="Q50" s="492">
        <v>3922.89</v>
      </c>
      <c r="R50" s="492">
        <v>9</v>
      </c>
      <c r="S50" s="492">
        <v>4569.58</v>
      </c>
      <c r="T50" s="492">
        <v>15</v>
      </c>
      <c r="U50" s="492">
        <v>4286.3599999999997</v>
      </c>
      <c r="V50" s="492">
        <v>3</v>
      </c>
      <c r="W50" s="492">
        <v>1869.55</v>
      </c>
      <c r="X50" s="492">
        <v>43</v>
      </c>
      <c r="Y50" s="492">
        <v>4966.6899999999996</v>
      </c>
      <c r="Z50" s="492">
        <v>15</v>
      </c>
    </row>
    <row r="51" spans="1:27" x14ac:dyDescent="0.2">
      <c r="A51" s="559">
        <v>46</v>
      </c>
      <c r="B51" s="559" t="s">
        <v>137</v>
      </c>
      <c r="C51" s="344">
        <v>3666.68</v>
      </c>
      <c r="D51" s="322">
        <v>40</v>
      </c>
      <c r="E51" s="492">
        <v>3372.63</v>
      </c>
      <c r="F51" s="492">
        <v>10</v>
      </c>
      <c r="G51" s="492">
        <v>3308.89</v>
      </c>
      <c r="H51" s="492">
        <v>12</v>
      </c>
      <c r="I51" s="492">
        <v>4468.07</v>
      </c>
      <c r="J51" s="492">
        <v>29</v>
      </c>
      <c r="K51" s="492">
        <v>3793.46</v>
      </c>
      <c r="L51" s="492">
        <v>45</v>
      </c>
      <c r="M51" s="492">
        <v>4024.24</v>
      </c>
      <c r="N51" s="492">
        <v>41</v>
      </c>
      <c r="O51" s="492">
        <v>2146.77</v>
      </c>
      <c r="P51" s="492">
        <v>47</v>
      </c>
      <c r="Q51" s="492">
        <v>3704.34</v>
      </c>
      <c r="R51" s="492">
        <v>19</v>
      </c>
      <c r="S51" s="492">
        <v>3803.01</v>
      </c>
      <c r="T51" s="492">
        <v>43</v>
      </c>
      <c r="U51" s="492">
        <v>4116.97</v>
      </c>
      <c r="V51" s="492">
        <v>6</v>
      </c>
      <c r="W51" s="492">
        <v>1769.8</v>
      </c>
      <c r="X51" s="492">
        <v>46</v>
      </c>
      <c r="Y51" s="492">
        <v>4163.67</v>
      </c>
      <c r="Z51" s="492">
        <v>43</v>
      </c>
    </row>
    <row r="52" spans="1:27" x14ac:dyDescent="0.2">
      <c r="A52" s="559">
        <v>47</v>
      </c>
      <c r="B52" s="559" t="s">
        <v>138</v>
      </c>
      <c r="C52" s="344">
        <v>3041.59</v>
      </c>
      <c r="D52" s="322">
        <v>47</v>
      </c>
      <c r="E52" s="492">
        <v>2055.0700000000002</v>
      </c>
      <c r="F52" s="492">
        <v>47</v>
      </c>
      <c r="G52" s="492">
        <v>1523.11</v>
      </c>
      <c r="H52" s="492">
        <v>50</v>
      </c>
      <c r="I52" s="492">
        <v>3736.01</v>
      </c>
      <c r="J52" s="492">
        <v>47</v>
      </c>
      <c r="K52" s="492">
        <v>4298.3999999999996</v>
      </c>
      <c r="L52" s="492">
        <v>28</v>
      </c>
      <c r="M52" s="492">
        <v>3373.26</v>
      </c>
      <c r="N52" s="492">
        <v>46</v>
      </c>
      <c r="O52" s="492">
        <v>2586.88</v>
      </c>
      <c r="P52" s="492">
        <v>43</v>
      </c>
      <c r="Q52" s="492">
        <v>2183.11</v>
      </c>
      <c r="R52" s="492">
        <v>47</v>
      </c>
      <c r="S52" s="492">
        <v>4061.94</v>
      </c>
      <c r="T52" s="492">
        <v>36</v>
      </c>
      <c r="U52" s="492">
        <v>2888.17</v>
      </c>
      <c r="V52" s="492">
        <v>47</v>
      </c>
      <c r="W52" s="492">
        <v>1935.68</v>
      </c>
      <c r="X52" s="492">
        <v>41</v>
      </c>
      <c r="Y52" s="492">
        <v>3070.4</v>
      </c>
      <c r="Z52" s="492">
        <v>47</v>
      </c>
    </row>
    <row r="53" spans="1:27" x14ac:dyDescent="0.2">
      <c r="A53" s="559">
        <v>48</v>
      </c>
      <c r="B53" s="559" t="s">
        <v>140</v>
      </c>
      <c r="C53" s="344">
        <v>3710.75</v>
      </c>
      <c r="D53" s="322">
        <v>37</v>
      </c>
      <c r="E53" s="492">
        <v>3576.18</v>
      </c>
      <c r="F53" s="492">
        <v>3</v>
      </c>
      <c r="G53" s="492">
        <v>3393.56</v>
      </c>
      <c r="H53" s="492">
        <v>9</v>
      </c>
      <c r="I53" s="492">
        <v>4406</v>
      </c>
      <c r="J53" s="492">
        <v>31</v>
      </c>
      <c r="K53" s="492">
        <v>3484.11</v>
      </c>
      <c r="L53" s="492">
        <v>46</v>
      </c>
      <c r="M53" s="492">
        <v>4043.97</v>
      </c>
      <c r="N53" s="492">
        <v>39</v>
      </c>
      <c r="O53" s="492">
        <v>2608.5500000000002</v>
      </c>
      <c r="P53" s="492">
        <v>42</v>
      </c>
      <c r="Q53" s="492">
        <v>4079.26</v>
      </c>
      <c r="R53" s="492">
        <v>8</v>
      </c>
      <c r="S53" s="492">
        <v>3549.58</v>
      </c>
      <c r="T53" s="492">
        <v>46</v>
      </c>
      <c r="U53" s="492">
        <v>3744.83</v>
      </c>
      <c r="V53" s="492">
        <v>24</v>
      </c>
      <c r="W53" s="492">
        <v>1800.06</v>
      </c>
      <c r="X53" s="492">
        <v>45</v>
      </c>
      <c r="Y53" s="492">
        <v>4884.95</v>
      </c>
      <c r="Z53" s="492">
        <v>18</v>
      </c>
    </row>
    <row r="54" spans="1:27" x14ac:dyDescent="0.2">
      <c r="A54" s="559">
        <v>49</v>
      </c>
      <c r="B54" s="559" t="s">
        <v>142</v>
      </c>
      <c r="C54" s="344">
        <v>3698.3</v>
      </c>
      <c r="D54" s="322">
        <v>38</v>
      </c>
      <c r="E54" s="492">
        <v>3141.92</v>
      </c>
      <c r="F54" s="492">
        <v>19</v>
      </c>
      <c r="G54" s="492">
        <v>2923.22</v>
      </c>
      <c r="H54" s="492">
        <v>31</v>
      </c>
      <c r="I54" s="492">
        <v>4337.49</v>
      </c>
      <c r="J54" s="492">
        <v>38</v>
      </c>
      <c r="K54" s="492">
        <v>4279.8999999999996</v>
      </c>
      <c r="L54" s="492">
        <v>32</v>
      </c>
      <c r="M54" s="492">
        <v>4080.73</v>
      </c>
      <c r="N54" s="492">
        <v>37</v>
      </c>
      <c r="O54" s="492">
        <v>2709.43</v>
      </c>
      <c r="P54" s="492">
        <v>39</v>
      </c>
      <c r="Q54" s="492">
        <v>3828.99</v>
      </c>
      <c r="R54" s="492">
        <v>15</v>
      </c>
      <c r="S54" s="492">
        <v>3955.68</v>
      </c>
      <c r="T54" s="492">
        <v>40</v>
      </c>
      <c r="U54" s="492">
        <v>3303.19</v>
      </c>
      <c r="V54" s="492">
        <v>43</v>
      </c>
      <c r="W54" s="492">
        <v>1832.56</v>
      </c>
      <c r="X54" s="492">
        <v>44</v>
      </c>
      <c r="Y54" s="492">
        <v>4785.58</v>
      </c>
      <c r="Z54" s="492">
        <v>27</v>
      </c>
    </row>
    <row r="55" spans="1:27" x14ac:dyDescent="0.2">
      <c r="A55" s="559">
        <v>50</v>
      </c>
      <c r="B55" s="559" t="s">
        <v>144</v>
      </c>
      <c r="C55" s="430">
        <v>3834.81</v>
      </c>
      <c r="D55" s="427">
        <v>27</v>
      </c>
      <c r="E55" s="492">
        <v>3419.12</v>
      </c>
      <c r="F55" s="492">
        <v>8</v>
      </c>
      <c r="G55" s="492">
        <v>3548.33</v>
      </c>
      <c r="H55" s="492">
        <v>5</v>
      </c>
      <c r="I55" s="492">
        <v>4742.6499999999996</v>
      </c>
      <c r="J55" s="492">
        <v>14</v>
      </c>
      <c r="K55" s="492">
        <v>4223.3</v>
      </c>
      <c r="L55" s="492">
        <v>37</v>
      </c>
      <c r="M55" s="492">
        <v>3994.65</v>
      </c>
      <c r="N55" s="492">
        <v>42</v>
      </c>
      <c r="O55" s="492">
        <v>2214.02</v>
      </c>
      <c r="P55" s="492">
        <v>46</v>
      </c>
      <c r="Q55" s="492">
        <v>4188.71</v>
      </c>
      <c r="R55" s="492">
        <v>3</v>
      </c>
      <c r="S55" s="492">
        <v>3941.3</v>
      </c>
      <c r="T55" s="492">
        <v>41</v>
      </c>
      <c r="U55" s="492">
        <v>3610.08</v>
      </c>
      <c r="V55" s="492">
        <v>35</v>
      </c>
      <c r="W55" s="492">
        <v>1737.29</v>
      </c>
      <c r="X55" s="492">
        <v>47</v>
      </c>
      <c r="Y55" s="492">
        <v>4795.1400000000003</v>
      </c>
      <c r="Z55" s="492">
        <v>26</v>
      </c>
    </row>
    <row r="56" spans="1:27" x14ac:dyDescent="0.2">
      <c r="A56" s="566"/>
      <c r="B56" s="567" t="s">
        <v>1263</v>
      </c>
      <c r="C56" s="345">
        <v>3777.9250000000002</v>
      </c>
      <c r="D56" s="345"/>
      <c r="E56" s="493">
        <v>2959.951</v>
      </c>
      <c r="F56" s="584"/>
      <c r="G56" s="493">
        <v>2940.54</v>
      </c>
      <c r="H56" s="493"/>
      <c r="I56" s="493">
        <v>4429.26</v>
      </c>
      <c r="J56" s="493"/>
      <c r="K56" s="493">
        <v>4456.2</v>
      </c>
      <c r="L56" s="493"/>
      <c r="M56" s="493">
        <v>4281.799</v>
      </c>
      <c r="N56" s="493"/>
      <c r="O56" s="493">
        <v>2964.6190000000001</v>
      </c>
      <c r="P56" s="493"/>
      <c r="Q56" s="493">
        <v>3532.4059999999999</v>
      </c>
      <c r="R56" s="493"/>
      <c r="S56" s="493">
        <v>4310.009</v>
      </c>
      <c r="T56" s="493"/>
      <c r="U56" s="493">
        <v>3657.549</v>
      </c>
      <c r="V56" s="493"/>
      <c r="W56" s="493">
        <v>2349.4679999999998</v>
      </c>
      <c r="X56" s="493"/>
      <c r="Y56" s="493">
        <v>4634</v>
      </c>
      <c r="Z56" s="493"/>
      <c r="AA56" s="449"/>
    </row>
    <row r="57" spans="1:27" x14ac:dyDescent="0.2">
      <c r="A57" s="568"/>
      <c r="B57" s="153" t="s">
        <v>1262</v>
      </c>
      <c r="C57" s="345">
        <v>145.27000000000001</v>
      </c>
      <c r="D57" s="345"/>
      <c r="E57" s="484">
        <v>227.29</v>
      </c>
      <c r="F57" s="484"/>
      <c r="G57" s="484">
        <v>440.59</v>
      </c>
      <c r="H57" s="484"/>
      <c r="I57" s="484">
        <v>307.79000000000002</v>
      </c>
      <c r="J57" s="484"/>
      <c r="K57" s="484">
        <v>402.4</v>
      </c>
      <c r="L57" s="484"/>
      <c r="M57" s="484">
        <v>334.86</v>
      </c>
      <c r="N57" s="484"/>
      <c r="O57" s="484">
        <v>527.45000000000005</v>
      </c>
      <c r="P57" s="484"/>
      <c r="Q57" s="484">
        <v>214.79</v>
      </c>
      <c r="R57" s="484"/>
      <c r="S57" s="484">
        <v>270.22000000000003</v>
      </c>
      <c r="T57" s="484"/>
      <c r="U57" s="484">
        <v>264.12</v>
      </c>
      <c r="V57" s="484"/>
      <c r="W57" s="484">
        <v>528.07000000000005</v>
      </c>
      <c r="X57" s="484"/>
      <c r="Y57" s="484">
        <v>454.42</v>
      </c>
    </row>
    <row r="58" spans="1:27" x14ac:dyDescent="0.2">
      <c r="A58" s="152"/>
      <c r="B58" s="153" t="s">
        <v>1261</v>
      </c>
      <c r="C58" s="345">
        <v>212526.2</v>
      </c>
      <c r="D58" s="345"/>
      <c r="E58" s="484">
        <v>100056.3</v>
      </c>
      <c r="F58" s="484"/>
      <c r="G58" s="484">
        <v>225529.60000000001</v>
      </c>
      <c r="H58" s="484"/>
      <c r="I58" s="484">
        <v>215768.1</v>
      </c>
      <c r="J58" s="484"/>
      <c r="K58" s="484">
        <v>248885.4</v>
      </c>
      <c r="L58" s="484"/>
      <c r="M58" s="484">
        <v>217849</v>
      </c>
      <c r="N58" s="484"/>
      <c r="O58" s="484">
        <v>323212.59999999998</v>
      </c>
      <c r="P58" s="484"/>
      <c r="Q58" s="484">
        <v>196604.7</v>
      </c>
      <c r="R58" s="484"/>
      <c r="S58" s="484">
        <v>223768.6</v>
      </c>
      <c r="T58" s="484"/>
      <c r="U58" s="484">
        <v>160248</v>
      </c>
      <c r="V58" s="484"/>
      <c r="W58" s="484">
        <v>215092.9</v>
      </c>
      <c r="X58" s="484"/>
      <c r="Y58" s="484">
        <v>320546.90000000002</v>
      </c>
      <c r="Z58" s="484"/>
    </row>
    <row r="59" spans="1:27" x14ac:dyDescent="0.2">
      <c r="B59" s="153" t="s">
        <v>1260</v>
      </c>
      <c r="C59" s="472">
        <v>78</v>
      </c>
      <c r="D59" s="472"/>
      <c r="E59" s="484">
        <v>15</v>
      </c>
      <c r="G59" s="451">
        <v>9</v>
      </c>
      <c r="I59" s="451">
        <v>18</v>
      </c>
      <c r="K59" s="451">
        <v>12</v>
      </c>
      <c r="M59" s="451">
        <v>15</v>
      </c>
      <c r="O59" s="451">
        <v>9</v>
      </c>
      <c r="Q59" s="451">
        <v>33</v>
      </c>
      <c r="S59" s="451">
        <v>24</v>
      </c>
      <c r="U59" s="451">
        <v>18</v>
      </c>
      <c r="W59" s="451">
        <v>6</v>
      </c>
      <c r="Y59" s="451">
        <v>12</v>
      </c>
    </row>
    <row r="60" spans="1:27" x14ac:dyDescent="0.2">
      <c r="B60" s="153" t="s">
        <v>1259</v>
      </c>
      <c r="C60" s="347">
        <v>12.20262</v>
      </c>
      <c r="D60" s="347"/>
      <c r="E60" s="468">
        <v>10.68655</v>
      </c>
      <c r="F60" s="468"/>
      <c r="G60" s="468">
        <v>16.150079999999999</v>
      </c>
      <c r="H60" s="468"/>
      <c r="I60" s="468">
        <v>10.487270000000001</v>
      </c>
      <c r="J60" s="468"/>
      <c r="K60" s="468">
        <v>11.19528</v>
      </c>
      <c r="L60" s="468"/>
      <c r="M60" s="468">
        <v>10.90063</v>
      </c>
      <c r="N60" s="468"/>
      <c r="O60" s="468">
        <v>19.176760000000002</v>
      </c>
      <c r="P60" s="468"/>
      <c r="Q60" s="468">
        <v>12.552390000000001</v>
      </c>
      <c r="R60" s="468"/>
      <c r="S60" s="468">
        <v>10.975429999999999</v>
      </c>
      <c r="T60" s="468"/>
      <c r="U60" s="468">
        <v>10.94476</v>
      </c>
      <c r="V60" s="468"/>
      <c r="W60" s="468">
        <v>19.739830000000001</v>
      </c>
      <c r="X60" s="468"/>
      <c r="Y60" s="468">
        <v>12.21771</v>
      </c>
      <c r="Z60" s="468"/>
    </row>
    <row r="61" spans="1:27" x14ac:dyDescent="0.2">
      <c r="C61" s="449"/>
    </row>
    <row r="62" spans="1:27" x14ac:dyDescent="0.2">
      <c r="C62" s="449"/>
      <c r="Q62" s="508" t="s">
        <v>1390</v>
      </c>
      <c r="R62" s="494"/>
      <c r="S62" s="494"/>
      <c r="T62" s="494"/>
      <c r="U62" s="494"/>
      <c r="V62" s="494"/>
      <c r="W62" s="494"/>
      <c r="X62" s="494"/>
      <c r="Y62" s="494"/>
      <c r="Z62" s="494"/>
    </row>
    <row r="63" spans="1:27" x14ac:dyDescent="0.2">
      <c r="C63" s="449"/>
      <c r="Q63" s="494"/>
      <c r="R63" s="494"/>
      <c r="S63" s="494"/>
      <c r="T63" s="494"/>
      <c r="U63" s="494"/>
      <c r="V63" s="494"/>
      <c r="W63" s="494"/>
      <c r="X63" s="494"/>
      <c r="Y63" s="494"/>
      <c r="Z63" s="494"/>
    </row>
    <row r="64" spans="1:27" ht="18" x14ac:dyDescent="0.2">
      <c r="C64" s="449"/>
      <c r="Q64" s="507" t="s">
        <v>1397</v>
      </c>
      <c r="R64" s="495"/>
      <c r="S64" s="507" t="s">
        <v>1469</v>
      </c>
      <c r="T64" s="495"/>
      <c r="U64" s="507" t="s">
        <v>1467</v>
      </c>
      <c r="V64" s="495"/>
      <c r="W64" s="507" t="s">
        <v>1463</v>
      </c>
      <c r="X64" s="495"/>
      <c r="Y64" s="507" t="s">
        <v>1465</v>
      </c>
      <c r="Z64" s="495"/>
    </row>
    <row r="65" spans="17:26" ht="44.25" customHeight="1" x14ac:dyDescent="0.2">
      <c r="Q65" s="604" t="s">
        <v>1499</v>
      </c>
      <c r="R65" s="604"/>
      <c r="S65" s="507" t="s">
        <v>1272</v>
      </c>
      <c r="T65" s="495"/>
      <c r="U65" s="507" t="s">
        <v>1398</v>
      </c>
      <c r="V65" s="495"/>
      <c r="W65" s="507" t="s">
        <v>1371</v>
      </c>
      <c r="X65" s="495"/>
      <c r="Y65" s="507" t="s">
        <v>1270</v>
      </c>
      <c r="Z65" s="495"/>
    </row>
    <row r="66" spans="17:26" x14ac:dyDescent="0.2">
      <c r="Q66" s="508" t="s">
        <v>1276</v>
      </c>
      <c r="R66" s="495"/>
      <c r="S66" s="507" t="s">
        <v>1291</v>
      </c>
      <c r="T66" s="495"/>
      <c r="U66" s="507" t="s">
        <v>1399</v>
      </c>
      <c r="V66" s="495"/>
      <c r="W66" s="495"/>
      <c r="X66" s="495"/>
      <c r="Y66" s="507" t="s">
        <v>1360</v>
      </c>
      <c r="Z66" s="495"/>
    </row>
    <row r="67" spans="17:26" x14ac:dyDescent="0.2">
      <c r="Q67" s="507" t="s">
        <v>1277</v>
      </c>
      <c r="R67" s="495"/>
      <c r="S67" s="507" t="s">
        <v>1271</v>
      </c>
      <c r="T67" s="495"/>
      <c r="U67" s="507" t="s">
        <v>1238</v>
      </c>
      <c r="V67" s="495"/>
      <c r="W67" s="495"/>
      <c r="X67" s="495"/>
      <c r="Y67" s="507" t="s">
        <v>1373</v>
      </c>
      <c r="Z67" s="495"/>
    </row>
    <row r="68" spans="17:26" x14ac:dyDescent="0.2">
      <c r="Q68" s="507" t="s">
        <v>1400</v>
      </c>
      <c r="R68" s="495"/>
      <c r="S68" s="507" t="s">
        <v>1292</v>
      </c>
      <c r="T68" s="495"/>
      <c r="U68" s="507" t="s">
        <v>1401</v>
      </c>
      <c r="V68" s="495"/>
      <c r="W68" s="495"/>
      <c r="X68" s="495"/>
      <c r="Y68" s="494"/>
      <c r="Z68" s="495"/>
    </row>
    <row r="69" spans="17:26" x14ac:dyDescent="0.2">
      <c r="Q69" s="507" t="s">
        <v>1274</v>
      </c>
      <c r="R69" s="495"/>
      <c r="S69" s="507" t="s">
        <v>1269</v>
      </c>
      <c r="T69" s="495"/>
      <c r="U69" s="507" t="s">
        <v>1276</v>
      </c>
      <c r="V69" s="495"/>
      <c r="W69" s="495"/>
      <c r="X69" s="495"/>
      <c r="Y69" s="495"/>
      <c r="Z69" s="495"/>
    </row>
    <row r="70" spans="17:26" x14ac:dyDescent="0.2">
      <c r="Q70" s="507" t="s">
        <v>1363</v>
      </c>
      <c r="R70" s="495"/>
      <c r="S70" s="507" t="s">
        <v>1268</v>
      </c>
      <c r="T70" s="495"/>
      <c r="V70" s="495"/>
      <c r="W70" s="495"/>
      <c r="X70" s="495"/>
      <c r="Y70" s="495"/>
      <c r="Z70" s="495"/>
    </row>
    <row r="71" spans="17:26" x14ac:dyDescent="0.2">
      <c r="Q71" s="507" t="s">
        <v>1273</v>
      </c>
      <c r="R71" s="495"/>
      <c r="S71" s="507" t="s">
        <v>1267</v>
      </c>
      <c r="T71" s="495"/>
      <c r="V71" s="495"/>
      <c r="W71" s="495"/>
      <c r="X71" s="495"/>
      <c r="Y71" s="495"/>
      <c r="Z71" s="495"/>
    </row>
    <row r="72" spans="17:26" x14ac:dyDescent="0.2">
      <c r="Q72" s="507" t="s">
        <v>1270</v>
      </c>
      <c r="R72" s="495"/>
      <c r="T72" s="495"/>
      <c r="V72" s="495"/>
      <c r="W72" s="495"/>
      <c r="X72" s="495"/>
      <c r="Y72" s="495"/>
      <c r="Z72" s="495"/>
    </row>
    <row r="73" spans="17:26" x14ac:dyDescent="0.2">
      <c r="Q73" s="507" t="s">
        <v>1360</v>
      </c>
      <c r="R73" s="495"/>
      <c r="T73" s="495"/>
      <c r="U73" s="495"/>
      <c r="V73" s="495"/>
      <c r="W73" s="495"/>
      <c r="X73" s="495"/>
      <c r="Y73" s="495"/>
      <c r="Z73" s="495"/>
    </row>
    <row r="74" spans="17:26" x14ac:dyDescent="0.2">
      <c r="Q74" s="508" t="s">
        <v>1281</v>
      </c>
      <c r="R74" s="495"/>
      <c r="T74" s="495"/>
      <c r="U74" s="494"/>
      <c r="V74" s="495"/>
      <c r="W74" s="495"/>
      <c r="X74" s="495"/>
      <c r="Y74" s="495"/>
      <c r="Z74" s="495"/>
    </row>
  </sheetData>
  <mergeCells count="13">
    <mergeCell ref="Q65:R65"/>
    <mergeCell ref="Y4:Z4"/>
    <mergeCell ref="C4:D4"/>
    <mergeCell ref="E4:F4"/>
    <mergeCell ref="G4:H4"/>
    <mergeCell ref="I4:J4"/>
    <mergeCell ref="K4:L4"/>
    <mergeCell ref="M4:N4"/>
    <mergeCell ref="O4:P4"/>
    <mergeCell ref="Q4:R4"/>
    <mergeCell ref="S4:T4"/>
    <mergeCell ref="U4:V4"/>
    <mergeCell ref="W4:X4"/>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0"/>
  <sheetViews>
    <sheetView zoomScaleNormal="100" workbookViewId="0"/>
  </sheetViews>
  <sheetFormatPr defaultRowHeight="15" x14ac:dyDescent="0.2"/>
  <cols>
    <col min="1" max="1" width="8.140625" style="10" customWidth="1"/>
    <col min="2" max="2" width="21.85546875" style="10" bestFit="1" customWidth="1"/>
    <col min="3" max="3" width="16.28515625" style="276" bestFit="1" customWidth="1"/>
    <col min="4" max="4" width="17.140625" style="276" bestFit="1" customWidth="1"/>
    <col min="5" max="6" width="16.140625" style="276" bestFit="1" customWidth="1"/>
    <col min="7" max="7" width="14.5703125" style="276" bestFit="1" customWidth="1"/>
    <col min="8" max="8" width="13.85546875" style="276" bestFit="1" customWidth="1"/>
    <col min="9" max="9" width="12.140625" style="276" bestFit="1" customWidth="1"/>
    <col min="10" max="10" width="17.7109375" style="276" bestFit="1" customWidth="1"/>
    <col min="11" max="11" width="12.42578125" style="276" bestFit="1" customWidth="1"/>
    <col min="12" max="12" width="18.7109375" style="276" bestFit="1" customWidth="1"/>
    <col min="13" max="13" width="17" style="276" bestFit="1" customWidth="1"/>
    <col min="14" max="14" width="18.140625" style="428" bestFit="1" customWidth="1"/>
    <col min="15" max="15" width="14" style="276" bestFit="1" customWidth="1"/>
    <col min="16" max="16" width="18.85546875" style="276" bestFit="1" customWidth="1"/>
    <col min="17" max="17" width="13.42578125" style="276" bestFit="1" customWidth="1"/>
    <col min="18" max="18" width="14.42578125" style="276" bestFit="1" customWidth="1"/>
    <col min="19" max="19" width="13.5703125" style="428" bestFit="1" customWidth="1"/>
    <col min="20" max="20" width="21" style="428" bestFit="1" customWidth="1"/>
    <col min="21" max="21" width="17.28515625" style="175" bestFit="1" customWidth="1"/>
    <col min="22" max="22" width="16.7109375" style="175" bestFit="1" customWidth="1"/>
    <col min="23" max="16384" width="9.140625" style="175"/>
  </cols>
  <sheetData>
    <row r="1" spans="1:22" ht="15.75" x14ac:dyDescent="0.25">
      <c r="A1" s="7" t="s">
        <v>1284</v>
      </c>
      <c r="B1" s="154"/>
    </row>
    <row r="5" spans="1:22" s="342" customFormat="1" ht="32.25" customHeight="1" x14ac:dyDescent="0.25">
      <c r="A5" s="183" t="s">
        <v>35</v>
      </c>
      <c r="B5" s="183" t="s">
        <v>36</v>
      </c>
      <c r="C5" s="348" t="s">
        <v>1281</v>
      </c>
      <c r="D5" s="348" t="s">
        <v>1359</v>
      </c>
      <c r="E5" s="349" t="s">
        <v>1280</v>
      </c>
      <c r="F5" s="349" t="s">
        <v>1279</v>
      </c>
      <c r="G5" s="348" t="s">
        <v>1363</v>
      </c>
      <c r="H5" s="348" t="s">
        <v>1274</v>
      </c>
      <c r="I5" s="348" t="s">
        <v>1238</v>
      </c>
      <c r="J5" s="348" t="s">
        <v>1292</v>
      </c>
      <c r="K5" s="348" t="s">
        <v>1291</v>
      </c>
      <c r="L5" s="348" t="s">
        <v>1272</v>
      </c>
      <c r="M5" s="348" t="s">
        <v>1271</v>
      </c>
      <c r="N5" s="191" t="s">
        <v>1370</v>
      </c>
      <c r="O5" s="348" t="s">
        <v>1360</v>
      </c>
      <c r="P5" s="348" t="s">
        <v>1269</v>
      </c>
      <c r="Q5" s="348" t="s">
        <v>1268</v>
      </c>
      <c r="R5" s="348" t="s">
        <v>1267</v>
      </c>
      <c r="S5" s="191" t="s">
        <v>1371</v>
      </c>
      <c r="T5" s="191" t="s">
        <v>1372</v>
      </c>
      <c r="U5" s="342" t="s">
        <v>1373</v>
      </c>
      <c r="V5" s="342" t="s">
        <v>1247</v>
      </c>
    </row>
    <row r="6" spans="1:22" x14ac:dyDescent="0.2">
      <c r="A6" s="182">
        <v>1</v>
      </c>
      <c r="B6" s="182" t="s">
        <v>39</v>
      </c>
      <c r="C6" s="343" t="s">
        <v>760</v>
      </c>
      <c r="D6" s="343">
        <v>78.212699999999998</v>
      </c>
      <c r="E6" s="343">
        <v>76.213200000000001</v>
      </c>
      <c r="F6" s="343">
        <v>77.761200000000002</v>
      </c>
      <c r="G6" s="415">
        <v>59.210999999999999</v>
      </c>
      <c r="H6" s="415">
        <v>77.528999999999996</v>
      </c>
      <c r="I6" s="276">
        <v>71.840099999999993</v>
      </c>
      <c r="J6" s="277">
        <v>55.47</v>
      </c>
      <c r="K6" s="277">
        <v>71.852999999999994</v>
      </c>
      <c r="L6" s="277">
        <v>72.498000000000005</v>
      </c>
      <c r="M6" s="277">
        <v>61.274999999999999</v>
      </c>
      <c r="N6" s="276">
        <v>80.689499999999995</v>
      </c>
      <c r="O6" s="343">
        <v>72.498000000000005</v>
      </c>
      <c r="P6" s="343">
        <v>70.240499999999997</v>
      </c>
      <c r="Q6" s="343">
        <v>66.886499999999998</v>
      </c>
      <c r="R6" s="343">
        <v>67.295000000000002</v>
      </c>
      <c r="S6" s="276">
        <v>77.787000000000006</v>
      </c>
      <c r="T6" s="276">
        <v>72.799000000000007</v>
      </c>
      <c r="U6" s="276">
        <v>77.400000000000006</v>
      </c>
      <c r="V6" s="276">
        <v>79.850999999999999</v>
      </c>
    </row>
    <row r="7" spans="1:22" x14ac:dyDescent="0.2">
      <c r="A7" s="131">
        <v>2</v>
      </c>
      <c r="B7" s="131" t="s">
        <v>41</v>
      </c>
      <c r="C7" s="343" t="s">
        <v>760</v>
      </c>
      <c r="D7" s="343">
        <v>78.212699999999998</v>
      </c>
      <c r="E7" s="343">
        <v>78.0321</v>
      </c>
      <c r="F7" s="343">
        <v>79.7607</v>
      </c>
      <c r="G7" s="415">
        <v>65.016000000000005</v>
      </c>
      <c r="H7" s="415">
        <v>74.304000000000002</v>
      </c>
      <c r="I7" s="276">
        <v>67.909900000000007</v>
      </c>
      <c r="J7" s="277">
        <v>64.284999999999997</v>
      </c>
      <c r="K7" s="277">
        <v>76.840999999999994</v>
      </c>
      <c r="L7" s="277">
        <v>74.992000000000004</v>
      </c>
      <c r="M7" s="277">
        <v>66.349000000000004</v>
      </c>
      <c r="N7" s="276">
        <v>81.721500000000006</v>
      </c>
      <c r="O7" s="343">
        <v>69.66</v>
      </c>
      <c r="P7" s="343">
        <v>73.787999999999997</v>
      </c>
      <c r="Q7" s="343">
        <v>70.95</v>
      </c>
      <c r="R7" s="343">
        <v>73.787999999999997</v>
      </c>
      <c r="S7" s="276">
        <v>79.635999999999996</v>
      </c>
      <c r="T7" s="276">
        <v>75.980999999999995</v>
      </c>
      <c r="U7" s="276">
        <v>78.861999999999995</v>
      </c>
      <c r="V7" s="276">
        <v>80.625</v>
      </c>
    </row>
    <row r="8" spans="1:22" x14ac:dyDescent="0.2">
      <c r="A8" s="131">
        <v>3</v>
      </c>
      <c r="B8" s="131" t="s">
        <v>42</v>
      </c>
      <c r="C8" s="343" t="s">
        <v>760</v>
      </c>
      <c r="D8" s="343">
        <v>74.213700000000003</v>
      </c>
      <c r="E8" s="343">
        <v>76.935599999999994</v>
      </c>
      <c r="F8" s="343">
        <v>77.941800000000001</v>
      </c>
      <c r="G8" s="415">
        <v>72.9495</v>
      </c>
      <c r="H8" s="415">
        <v>73.444000000000003</v>
      </c>
      <c r="I8" s="276">
        <v>73.241900000000001</v>
      </c>
      <c r="J8" s="277">
        <v>65.489000000000004</v>
      </c>
      <c r="K8" s="277">
        <v>76.174499999999995</v>
      </c>
      <c r="L8" s="277">
        <v>76.884</v>
      </c>
      <c r="M8" s="277">
        <v>61.146000000000001</v>
      </c>
      <c r="N8" s="276">
        <v>80.495999999999995</v>
      </c>
      <c r="O8" s="343">
        <v>67.466999999999999</v>
      </c>
      <c r="P8" s="343">
        <v>73.336500000000001</v>
      </c>
      <c r="Q8" s="343">
        <v>70.498500000000007</v>
      </c>
      <c r="R8" s="343">
        <v>68.326999999999998</v>
      </c>
      <c r="S8" s="276">
        <v>76.840999999999994</v>
      </c>
      <c r="T8" s="276">
        <v>73.787999999999997</v>
      </c>
      <c r="U8" s="276">
        <v>77.099000000000004</v>
      </c>
      <c r="V8" s="276">
        <v>72.369</v>
      </c>
    </row>
    <row r="9" spans="1:22" x14ac:dyDescent="0.2">
      <c r="A9" s="131">
        <v>4</v>
      </c>
      <c r="B9" s="131" t="s">
        <v>43</v>
      </c>
      <c r="C9" s="343" t="s">
        <v>760</v>
      </c>
      <c r="D9" s="343">
        <v>78.573899999999995</v>
      </c>
      <c r="E9" s="343">
        <v>82.211699999999993</v>
      </c>
      <c r="F9" s="343">
        <v>78.754499999999993</v>
      </c>
      <c r="G9" s="415">
        <v>74.691000000000003</v>
      </c>
      <c r="H9" s="415">
        <v>74.346999999999994</v>
      </c>
      <c r="I9" s="276">
        <v>77.04525000000001</v>
      </c>
      <c r="J9" s="277">
        <v>66.391999999999996</v>
      </c>
      <c r="K9" s="277">
        <v>77.013000000000005</v>
      </c>
      <c r="L9" s="277">
        <v>77.915999999999997</v>
      </c>
      <c r="M9" s="277">
        <v>66.864999999999995</v>
      </c>
      <c r="N9" s="276">
        <v>81.979500000000002</v>
      </c>
      <c r="O9" s="343">
        <v>68.950500000000005</v>
      </c>
      <c r="P9" s="343">
        <v>76.367999999999995</v>
      </c>
      <c r="Q9" s="343">
        <v>74.110500000000002</v>
      </c>
      <c r="R9" s="343">
        <v>74.948999999999998</v>
      </c>
      <c r="S9" s="276">
        <v>79.334999999999994</v>
      </c>
      <c r="T9" s="276">
        <v>79.292000000000002</v>
      </c>
      <c r="U9" s="276">
        <v>78.174000000000007</v>
      </c>
      <c r="V9" s="276">
        <v>77.141999999999996</v>
      </c>
    </row>
    <row r="10" spans="1:22" x14ac:dyDescent="0.2">
      <c r="A10" s="131">
        <v>5</v>
      </c>
      <c r="B10" s="176" t="s">
        <v>69</v>
      </c>
      <c r="C10" s="343" t="s">
        <v>760</v>
      </c>
      <c r="D10" s="343">
        <v>77.851500000000001</v>
      </c>
      <c r="E10" s="343">
        <v>81.037800000000004</v>
      </c>
      <c r="F10" s="343">
        <v>82.121399999999994</v>
      </c>
      <c r="G10" s="415">
        <v>46.999000000000002</v>
      </c>
      <c r="H10" s="415">
        <v>78.819000000000003</v>
      </c>
      <c r="I10" s="276">
        <v>78.634100000000004</v>
      </c>
      <c r="J10" s="277">
        <v>67.768000000000001</v>
      </c>
      <c r="K10" s="277">
        <v>76.281999999999996</v>
      </c>
      <c r="L10" s="277">
        <v>73.099999999999994</v>
      </c>
      <c r="M10" s="277">
        <v>75.293000000000006</v>
      </c>
      <c r="N10" s="276">
        <v>82.302000000000007</v>
      </c>
      <c r="O10" s="343">
        <v>74.626499999999993</v>
      </c>
      <c r="P10" s="343">
        <v>57.598500000000001</v>
      </c>
      <c r="Q10" s="343">
        <v>66.048000000000002</v>
      </c>
      <c r="R10" s="343">
        <v>68.456000000000003</v>
      </c>
      <c r="S10" s="276">
        <v>83.119</v>
      </c>
      <c r="T10" s="276">
        <v>76.582999999999998</v>
      </c>
      <c r="U10" s="276">
        <v>78.388999999999996</v>
      </c>
      <c r="V10" s="276">
        <v>81.656999999999996</v>
      </c>
    </row>
    <row r="11" spans="1:22" x14ac:dyDescent="0.2">
      <c r="A11" s="131">
        <v>6</v>
      </c>
      <c r="B11" s="148" t="s">
        <v>72</v>
      </c>
      <c r="C11" s="343">
        <v>68.498999999999995</v>
      </c>
      <c r="D11" s="343">
        <v>76.754999999999995</v>
      </c>
      <c r="E11" s="343">
        <v>78.393299999999996</v>
      </c>
      <c r="F11" s="343">
        <v>75.026399999999995</v>
      </c>
      <c r="G11" s="415">
        <v>74.863</v>
      </c>
      <c r="H11" s="415">
        <v>73.143000000000001</v>
      </c>
      <c r="I11" s="276">
        <v>77.176400000000015</v>
      </c>
      <c r="J11" s="277">
        <v>62.951999999999998</v>
      </c>
      <c r="K11" s="277">
        <v>72.197000000000003</v>
      </c>
      <c r="L11" s="277">
        <v>77.141999999999996</v>
      </c>
      <c r="M11" s="277">
        <v>64.156000000000006</v>
      </c>
      <c r="N11" s="276">
        <v>80.367000000000004</v>
      </c>
      <c r="O11" s="343">
        <v>67.918499999999995</v>
      </c>
      <c r="P11" s="343">
        <v>74.561999999999998</v>
      </c>
      <c r="Q11" s="343">
        <v>74.110500000000002</v>
      </c>
      <c r="R11" s="343">
        <v>65.661000000000001</v>
      </c>
      <c r="S11" s="276">
        <v>76.754999999999995</v>
      </c>
      <c r="T11" s="276">
        <v>74.218000000000004</v>
      </c>
      <c r="U11" s="276">
        <v>76.754999999999995</v>
      </c>
      <c r="V11" s="276">
        <v>75.722999999999999</v>
      </c>
    </row>
    <row r="12" spans="1:22" x14ac:dyDescent="0.2">
      <c r="A12" s="131">
        <v>7</v>
      </c>
      <c r="B12" s="132" t="s">
        <v>46</v>
      </c>
      <c r="C12" s="343">
        <v>75.421999999999997</v>
      </c>
      <c r="D12" s="343">
        <v>76.393799999999999</v>
      </c>
      <c r="E12" s="343">
        <v>80.212199999999996</v>
      </c>
      <c r="F12" s="343">
        <v>75.297300000000007</v>
      </c>
      <c r="G12" s="415">
        <v>74.088999999999999</v>
      </c>
      <c r="H12" s="415">
        <v>72.927999999999997</v>
      </c>
      <c r="I12" s="276">
        <v>75.740200000000002</v>
      </c>
      <c r="J12" s="277">
        <v>62.436</v>
      </c>
      <c r="K12" s="277">
        <v>71.938999999999993</v>
      </c>
      <c r="L12" s="277">
        <v>76.239000000000004</v>
      </c>
      <c r="M12" s="277">
        <v>60.63</v>
      </c>
      <c r="N12" s="276">
        <v>81.27</v>
      </c>
      <c r="O12" s="343">
        <v>75.335999999999999</v>
      </c>
      <c r="P12" s="343">
        <v>73.465500000000006</v>
      </c>
      <c r="Q12" s="343">
        <v>71.401499999999999</v>
      </c>
      <c r="R12" s="343">
        <v>72.325999999999993</v>
      </c>
      <c r="S12" s="276">
        <v>75.120999999999995</v>
      </c>
      <c r="T12" s="276">
        <v>73.143000000000001</v>
      </c>
      <c r="U12" s="276">
        <v>76.453999999999994</v>
      </c>
      <c r="V12" s="276">
        <v>71.594999999999999</v>
      </c>
    </row>
    <row r="13" spans="1:22" x14ac:dyDescent="0.2">
      <c r="A13" s="131">
        <v>8</v>
      </c>
      <c r="B13" s="177" t="s">
        <v>74</v>
      </c>
      <c r="C13" s="343">
        <v>80.238</v>
      </c>
      <c r="D13" s="343">
        <v>80.392799999999994</v>
      </c>
      <c r="E13" s="343">
        <v>84.856200000000001</v>
      </c>
      <c r="F13" s="343">
        <v>79.7607</v>
      </c>
      <c r="G13" s="415">
        <v>77.787000000000006</v>
      </c>
      <c r="H13" s="415">
        <v>76.024000000000001</v>
      </c>
      <c r="I13" s="276">
        <v>72.958100000000002</v>
      </c>
      <c r="J13" s="277">
        <v>65.188000000000002</v>
      </c>
      <c r="K13" s="277">
        <v>76.066999999999993</v>
      </c>
      <c r="L13" s="277">
        <v>79.076999999999998</v>
      </c>
      <c r="M13" s="277">
        <v>63.037999999999997</v>
      </c>
      <c r="N13" s="276">
        <v>82.366500000000002</v>
      </c>
      <c r="O13" s="343">
        <v>76.884</v>
      </c>
      <c r="P13" s="343">
        <v>73.787999999999997</v>
      </c>
      <c r="Q13" s="343">
        <v>76.884</v>
      </c>
      <c r="R13" s="343">
        <v>72.239999999999995</v>
      </c>
      <c r="S13" s="276">
        <v>78.131</v>
      </c>
      <c r="T13" s="276">
        <v>77.227999999999994</v>
      </c>
      <c r="U13" s="276">
        <v>78.69</v>
      </c>
      <c r="V13" s="276">
        <v>77.528999999999996</v>
      </c>
    </row>
    <row r="14" spans="1:22" x14ac:dyDescent="0.2">
      <c r="A14" s="131">
        <v>9</v>
      </c>
      <c r="B14" s="132" t="s">
        <v>76</v>
      </c>
      <c r="C14" s="343">
        <v>79.034000000000006</v>
      </c>
      <c r="D14" s="343">
        <v>78.935100000000006</v>
      </c>
      <c r="E14" s="343">
        <v>78.573899999999995</v>
      </c>
      <c r="F14" s="343">
        <v>75.942300000000003</v>
      </c>
      <c r="G14" s="415">
        <v>74.605000000000004</v>
      </c>
      <c r="H14" s="415">
        <v>74.863</v>
      </c>
      <c r="I14" s="276">
        <v>74.64370000000001</v>
      </c>
      <c r="J14" s="277">
        <v>56.286999999999999</v>
      </c>
      <c r="K14" s="277">
        <v>73.057000000000002</v>
      </c>
      <c r="L14" s="277">
        <v>74.260999999999996</v>
      </c>
      <c r="M14" s="277">
        <v>62.994999999999997</v>
      </c>
      <c r="N14" s="276">
        <v>82.882499999999993</v>
      </c>
      <c r="O14" s="343">
        <v>79.012500000000003</v>
      </c>
      <c r="P14" s="343">
        <v>72.626999999999995</v>
      </c>
      <c r="Q14" s="343">
        <v>70.563000000000002</v>
      </c>
      <c r="R14" s="343">
        <v>69.272999999999996</v>
      </c>
      <c r="S14" s="276">
        <v>77.055999999999997</v>
      </c>
      <c r="T14" s="276">
        <v>74.304000000000002</v>
      </c>
      <c r="U14" s="276">
        <v>78.174000000000007</v>
      </c>
      <c r="V14" s="276">
        <v>79.850999999999999</v>
      </c>
    </row>
    <row r="15" spans="1:22" x14ac:dyDescent="0.2">
      <c r="A15" s="131">
        <v>10</v>
      </c>
      <c r="B15" s="148" t="s">
        <v>78</v>
      </c>
      <c r="C15" s="343">
        <v>76.497</v>
      </c>
      <c r="D15" s="343">
        <v>77.116200000000006</v>
      </c>
      <c r="E15" s="343">
        <v>79.670400000000001</v>
      </c>
      <c r="F15" s="343">
        <v>77.941800000000001</v>
      </c>
      <c r="G15" s="415">
        <v>73.701999999999998</v>
      </c>
      <c r="H15" s="415">
        <v>73.959999999999994</v>
      </c>
      <c r="I15" s="276">
        <v>77.791300000000007</v>
      </c>
      <c r="J15" s="277">
        <v>58.006999999999998</v>
      </c>
      <c r="K15" s="277">
        <v>73.53</v>
      </c>
      <c r="L15" s="277">
        <v>75.078000000000003</v>
      </c>
      <c r="M15" s="277">
        <v>63.898000000000003</v>
      </c>
      <c r="N15" s="276">
        <v>80.625</v>
      </c>
      <c r="O15" s="343">
        <v>74.304000000000002</v>
      </c>
      <c r="P15" s="343">
        <v>73.272000000000006</v>
      </c>
      <c r="Q15" s="343">
        <v>66.757499999999993</v>
      </c>
      <c r="R15" s="343">
        <v>71.766999999999996</v>
      </c>
      <c r="S15" s="276">
        <v>74.260999999999996</v>
      </c>
      <c r="T15" s="276">
        <v>72.756</v>
      </c>
      <c r="U15" s="276">
        <v>78.432000000000002</v>
      </c>
      <c r="V15" s="276">
        <v>79.076999999999998</v>
      </c>
    </row>
    <row r="16" spans="1:22" x14ac:dyDescent="0.2">
      <c r="A16" s="131">
        <v>11</v>
      </c>
      <c r="B16" s="148" t="s">
        <v>79</v>
      </c>
      <c r="C16" s="343">
        <v>78.001999999999995</v>
      </c>
      <c r="D16" s="343">
        <v>76.393799999999999</v>
      </c>
      <c r="E16" s="343">
        <v>80.663700000000006</v>
      </c>
      <c r="F16" s="343">
        <v>77.490300000000005</v>
      </c>
      <c r="G16" s="415">
        <v>75.894999999999996</v>
      </c>
      <c r="H16" s="415">
        <v>75.206999999999994</v>
      </c>
      <c r="I16" s="276">
        <v>80.878699999999995</v>
      </c>
      <c r="J16" s="277">
        <v>70.046999999999997</v>
      </c>
      <c r="K16" s="277">
        <v>78.775999999999996</v>
      </c>
      <c r="L16" s="277">
        <v>78.947999999999993</v>
      </c>
      <c r="M16" s="277">
        <v>62.521999999999998</v>
      </c>
      <c r="N16" s="276">
        <v>83.462999999999994</v>
      </c>
      <c r="O16" s="343">
        <v>79.012500000000003</v>
      </c>
      <c r="P16" s="343">
        <v>75.787499999999994</v>
      </c>
      <c r="Q16" s="343">
        <v>73.787999999999997</v>
      </c>
      <c r="R16" s="343">
        <v>75.034999999999997</v>
      </c>
      <c r="S16" s="276">
        <v>78.647000000000006</v>
      </c>
      <c r="T16" s="276">
        <v>77.400000000000006</v>
      </c>
      <c r="U16" s="276">
        <v>79.076999999999998</v>
      </c>
      <c r="V16" s="276">
        <v>79.334999999999994</v>
      </c>
    </row>
    <row r="17" spans="1:22" x14ac:dyDescent="0.2">
      <c r="A17" s="131">
        <v>12</v>
      </c>
      <c r="B17" s="133" t="s">
        <v>52</v>
      </c>
      <c r="C17" s="343" t="s">
        <v>760</v>
      </c>
      <c r="D17" s="343">
        <v>78.212699999999998</v>
      </c>
      <c r="E17" s="343">
        <v>79.941299999999998</v>
      </c>
      <c r="F17" s="343">
        <v>76.484099999999998</v>
      </c>
      <c r="G17" s="415">
        <v>73.53</v>
      </c>
      <c r="H17" s="415">
        <v>76.024000000000001</v>
      </c>
      <c r="I17" s="276">
        <v>79.167300000000012</v>
      </c>
      <c r="J17" s="277">
        <v>70.218999999999994</v>
      </c>
      <c r="K17" s="277">
        <v>77.83</v>
      </c>
      <c r="L17" s="277">
        <v>78.474999999999994</v>
      </c>
      <c r="M17" s="277">
        <v>68.284000000000006</v>
      </c>
      <c r="N17" s="276">
        <v>83.656499999999994</v>
      </c>
      <c r="O17" s="343">
        <v>76.432500000000005</v>
      </c>
      <c r="P17" s="343">
        <v>76.884</v>
      </c>
      <c r="Q17" s="343">
        <v>75.593999999999994</v>
      </c>
      <c r="R17" s="343">
        <v>75.507999999999996</v>
      </c>
      <c r="S17" s="276">
        <v>79.808000000000007</v>
      </c>
      <c r="T17" s="276">
        <v>77.400000000000006</v>
      </c>
      <c r="U17" s="276">
        <v>78.819000000000003</v>
      </c>
      <c r="V17" s="276">
        <v>78.69</v>
      </c>
    </row>
    <row r="18" spans="1:22" x14ac:dyDescent="0.2">
      <c r="A18" s="131">
        <v>13</v>
      </c>
      <c r="B18" s="133" t="s">
        <v>54</v>
      </c>
      <c r="C18" s="343">
        <v>76.884</v>
      </c>
      <c r="D18" s="343">
        <v>80.754000000000005</v>
      </c>
      <c r="E18" s="343">
        <v>78.302999999999997</v>
      </c>
      <c r="F18" s="343">
        <v>80.934600000000003</v>
      </c>
      <c r="G18" s="415">
        <v>65.832999999999998</v>
      </c>
      <c r="H18" s="415">
        <v>77.787000000000006</v>
      </c>
      <c r="I18" s="276">
        <v>77.451599999999999</v>
      </c>
      <c r="J18" s="277">
        <v>66.477999999999994</v>
      </c>
      <c r="K18" s="277">
        <v>76.453999999999994</v>
      </c>
      <c r="L18" s="277">
        <v>77.787000000000006</v>
      </c>
      <c r="M18" s="277">
        <v>65.102000000000004</v>
      </c>
      <c r="N18" s="276">
        <v>83.978999999999999</v>
      </c>
      <c r="O18" s="343">
        <v>76.174499999999995</v>
      </c>
      <c r="P18" s="343">
        <v>74.819999999999993</v>
      </c>
      <c r="Q18" s="343">
        <v>72.111000000000004</v>
      </c>
      <c r="R18" s="343">
        <v>70.906999999999996</v>
      </c>
      <c r="S18" s="276">
        <v>78.861999999999995</v>
      </c>
      <c r="T18" s="276">
        <v>74.605000000000004</v>
      </c>
      <c r="U18" s="276">
        <v>79.721999999999994</v>
      </c>
      <c r="V18" s="276">
        <v>80.754000000000005</v>
      </c>
    </row>
    <row r="19" spans="1:22" x14ac:dyDescent="0.2">
      <c r="A19" s="131">
        <v>14</v>
      </c>
      <c r="B19" s="134" t="s">
        <v>56</v>
      </c>
      <c r="C19" s="343" t="s">
        <v>760</v>
      </c>
      <c r="D19" s="343">
        <v>75.297300000000007</v>
      </c>
      <c r="E19" s="343">
        <v>76.664699999999996</v>
      </c>
      <c r="F19" s="343">
        <v>76.032600000000002</v>
      </c>
      <c r="G19" s="415">
        <v>72.712999999999994</v>
      </c>
      <c r="H19" s="415">
        <v>73.057000000000002</v>
      </c>
      <c r="I19" s="276">
        <v>77.146300000000011</v>
      </c>
      <c r="J19" s="277">
        <v>65.274000000000001</v>
      </c>
      <c r="K19" s="277">
        <v>76.411000000000001</v>
      </c>
      <c r="L19" s="277">
        <v>76.497</v>
      </c>
      <c r="M19" s="277">
        <v>64.156000000000006</v>
      </c>
      <c r="N19" s="276">
        <v>79.850999999999999</v>
      </c>
      <c r="O19" s="343">
        <v>66.241500000000002</v>
      </c>
      <c r="P19" s="343">
        <v>74.497500000000002</v>
      </c>
      <c r="Q19" s="343">
        <v>70.820999999999998</v>
      </c>
      <c r="R19" s="343">
        <v>69.23</v>
      </c>
      <c r="S19" s="276">
        <v>74.948999999999998</v>
      </c>
      <c r="T19" s="276">
        <v>73.186000000000007</v>
      </c>
      <c r="U19" s="276">
        <v>76.582999999999998</v>
      </c>
      <c r="V19" s="276">
        <v>77.658000000000001</v>
      </c>
    </row>
    <row r="20" spans="1:22" x14ac:dyDescent="0.2">
      <c r="A20" s="131">
        <v>15</v>
      </c>
      <c r="B20" s="178" t="s">
        <v>81</v>
      </c>
      <c r="C20" s="343">
        <v>69.573999999999998</v>
      </c>
      <c r="D20" s="343">
        <v>73.478399999999993</v>
      </c>
      <c r="E20" s="343">
        <v>81.669899999999998</v>
      </c>
      <c r="F20" s="343">
        <v>78.754499999999993</v>
      </c>
      <c r="G20" s="415">
        <v>74.561999999999998</v>
      </c>
      <c r="H20" s="415">
        <v>74.304000000000002</v>
      </c>
      <c r="I20" s="276">
        <v>75.207000000000008</v>
      </c>
      <c r="J20" s="277">
        <v>66.950999999999993</v>
      </c>
      <c r="K20" s="277">
        <v>77.959000000000003</v>
      </c>
      <c r="L20" s="277">
        <v>78.733000000000004</v>
      </c>
      <c r="M20" s="277">
        <v>65.274000000000001</v>
      </c>
      <c r="N20" s="276">
        <v>82.817999999999998</v>
      </c>
      <c r="O20" s="343">
        <v>72.885000000000005</v>
      </c>
      <c r="P20" s="343">
        <v>74.884500000000003</v>
      </c>
      <c r="Q20" s="343">
        <v>74.497500000000002</v>
      </c>
      <c r="R20" s="343">
        <v>70.218999999999994</v>
      </c>
      <c r="S20" s="276">
        <v>76.453999999999994</v>
      </c>
      <c r="T20" s="276">
        <v>73.486999999999995</v>
      </c>
      <c r="U20" s="276">
        <v>78.260000000000005</v>
      </c>
      <c r="V20" s="276">
        <v>79.463999999999999</v>
      </c>
    </row>
    <row r="21" spans="1:22" x14ac:dyDescent="0.2">
      <c r="A21" s="131">
        <v>16</v>
      </c>
      <c r="B21" s="134" t="s">
        <v>83</v>
      </c>
      <c r="C21" s="343">
        <v>77.099000000000004</v>
      </c>
      <c r="D21" s="343">
        <v>77.490300000000005</v>
      </c>
      <c r="E21" s="343">
        <v>82.211699999999993</v>
      </c>
      <c r="F21" s="343">
        <v>79.941299999999998</v>
      </c>
      <c r="G21" s="415">
        <v>73.228999999999999</v>
      </c>
      <c r="H21" s="415">
        <v>74.819999999999993</v>
      </c>
      <c r="I21" s="276">
        <v>78.552400000000006</v>
      </c>
      <c r="J21" s="277">
        <v>66.004999999999995</v>
      </c>
      <c r="K21" s="277">
        <v>77.313999999999993</v>
      </c>
      <c r="L21" s="277">
        <v>77.959000000000003</v>
      </c>
      <c r="M21" s="277">
        <v>69.66</v>
      </c>
      <c r="N21" s="276">
        <v>76.367999999999995</v>
      </c>
      <c r="O21" s="343">
        <v>69.402000000000001</v>
      </c>
      <c r="P21" s="343">
        <v>73.723500000000001</v>
      </c>
      <c r="Q21" s="343">
        <v>74.110500000000002</v>
      </c>
      <c r="R21" s="343">
        <v>72.498000000000005</v>
      </c>
      <c r="S21" s="276">
        <v>77.271000000000001</v>
      </c>
      <c r="T21" s="276">
        <v>73.013999999999996</v>
      </c>
      <c r="U21" s="276">
        <v>78.216999999999999</v>
      </c>
      <c r="V21" s="276">
        <v>78.819000000000003</v>
      </c>
    </row>
    <row r="22" spans="1:22" x14ac:dyDescent="0.2">
      <c r="A22" s="131">
        <v>17</v>
      </c>
      <c r="B22" s="134" t="s">
        <v>86</v>
      </c>
      <c r="C22" s="343">
        <v>76.97</v>
      </c>
      <c r="D22" s="343">
        <v>78.573899999999995</v>
      </c>
      <c r="E22" s="343">
        <v>81.218400000000003</v>
      </c>
      <c r="F22" s="343">
        <v>77.116200000000006</v>
      </c>
      <c r="G22" s="415">
        <v>76.367999999999995</v>
      </c>
      <c r="H22" s="415">
        <v>74.691000000000003</v>
      </c>
      <c r="I22" s="276">
        <v>76.862500000000011</v>
      </c>
      <c r="J22" s="277">
        <v>65.274000000000001</v>
      </c>
      <c r="K22" s="277">
        <v>75.722999999999999</v>
      </c>
      <c r="L22" s="277">
        <v>79.292000000000002</v>
      </c>
      <c r="M22" s="277">
        <v>63.338999999999999</v>
      </c>
      <c r="N22" s="276">
        <v>83.978999999999999</v>
      </c>
      <c r="O22" s="343">
        <v>79.141499999999994</v>
      </c>
      <c r="P22" s="343">
        <v>74.948999999999998</v>
      </c>
      <c r="Q22" s="343">
        <v>72.498000000000005</v>
      </c>
      <c r="R22" s="343">
        <v>72.67</v>
      </c>
      <c r="S22" s="276">
        <v>77.099000000000004</v>
      </c>
      <c r="T22" s="276">
        <v>74.088999999999999</v>
      </c>
      <c r="U22" s="276">
        <v>78.733000000000004</v>
      </c>
      <c r="V22" s="276">
        <v>79.463999999999999</v>
      </c>
    </row>
    <row r="23" spans="1:22" x14ac:dyDescent="0.2">
      <c r="A23" s="131">
        <v>18</v>
      </c>
      <c r="B23" s="133" t="s">
        <v>88</v>
      </c>
      <c r="C23" s="343" t="s">
        <v>760</v>
      </c>
      <c r="D23" s="343">
        <v>78.573899999999995</v>
      </c>
      <c r="E23" s="343">
        <v>78.122399999999999</v>
      </c>
      <c r="F23" s="343">
        <v>79.941299999999998</v>
      </c>
      <c r="G23" s="415">
        <v>73.013999999999996</v>
      </c>
      <c r="H23" s="415">
        <v>74.992000000000004</v>
      </c>
      <c r="I23" s="276">
        <v>78.045000000000002</v>
      </c>
      <c r="J23" s="277">
        <v>70.176000000000002</v>
      </c>
      <c r="K23" s="277">
        <v>77.055999999999997</v>
      </c>
      <c r="L23" s="277">
        <v>79.593000000000004</v>
      </c>
      <c r="M23" s="277">
        <v>72.498000000000005</v>
      </c>
      <c r="N23" s="276">
        <v>84.043499999999995</v>
      </c>
      <c r="O23" s="343">
        <v>76.884</v>
      </c>
      <c r="P23" s="343">
        <v>76.3035</v>
      </c>
      <c r="Q23" s="343">
        <v>70.111500000000007</v>
      </c>
      <c r="R23" s="343">
        <v>74.691000000000003</v>
      </c>
      <c r="S23" s="276">
        <v>79.076999999999998</v>
      </c>
      <c r="T23" s="276">
        <v>75.852000000000004</v>
      </c>
      <c r="U23" s="276">
        <v>78.991</v>
      </c>
      <c r="V23" s="276">
        <v>80.495999999999995</v>
      </c>
    </row>
    <row r="24" spans="1:22" x14ac:dyDescent="0.2">
      <c r="A24" s="131">
        <v>19</v>
      </c>
      <c r="B24" s="133" t="s">
        <v>90</v>
      </c>
      <c r="C24" s="343">
        <v>66.048000000000002</v>
      </c>
      <c r="D24" s="343">
        <v>78.212699999999998</v>
      </c>
      <c r="E24" s="343">
        <v>80.031599999999997</v>
      </c>
      <c r="F24" s="343">
        <v>79.850999999999999</v>
      </c>
      <c r="G24" s="415">
        <v>72.111000000000004</v>
      </c>
      <c r="H24" s="415">
        <v>74.433000000000007</v>
      </c>
      <c r="I24" s="276">
        <v>78.014899999999997</v>
      </c>
      <c r="J24" s="277">
        <v>70.132999999999996</v>
      </c>
      <c r="K24" s="277">
        <v>76.626000000000005</v>
      </c>
      <c r="L24" s="277">
        <v>81.055000000000007</v>
      </c>
      <c r="M24" s="277">
        <v>68.671000000000006</v>
      </c>
      <c r="N24" s="276">
        <v>81.012</v>
      </c>
      <c r="O24" s="343">
        <v>64.242000000000004</v>
      </c>
      <c r="P24" s="343">
        <v>74.304000000000002</v>
      </c>
      <c r="Q24" s="343">
        <v>75.206999999999994</v>
      </c>
      <c r="R24" s="343">
        <v>74.819999999999993</v>
      </c>
      <c r="S24" s="276">
        <v>80.926000000000002</v>
      </c>
      <c r="T24" s="276">
        <v>79.894000000000005</v>
      </c>
      <c r="U24" s="276">
        <v>78.432000000000002</v>
      </c>
      <c r="V24" s="276">
        <v>80.495999999999995</v>
      </c>
    </row>
    <row r="25" spans="1:22" x14ac:dyDescent="0.2">
      <c r="A25" s="131">
        <v>20</v>
      </c>
      <c r="B25" s="133" t="s">
        <v>92</v>
      </c>
      <c r="C25" s="343" t="s">
        <v>760</v>
      </c>
      <c r="D25" s="343">
        <v>77.851500000000001</v>
      </c>
      <c r="E25" s="343">
        <v>75.942300000000003</v>
      </c>
      <c r="F25" s="343">
        <v>73.671899999999994</v>
      </c>
      <c r="G25" s="415">
        <v>70.691999999999993</v>
      </c>
      <c r="H25" s="415">
        <v>75.379000000000005</v>
      </c>
      <c r="I25" s="276">
        <v>72.962400000000002</v>
      </c>
      <c r="J25" s="277">
        <v>67.251999999999995</v>
      </c>
      <c r="K25" s="277">
        <v>70.369500000000002</v>
      </c>
      <c r="L25" s="277">
        <v>78.174000000000007</v>
      </c>
      <c r="M25" s="277">
        <v>68.412999999999997</v>
      </c>
      <c r="N25" s="276">
        <v>77.722499999999997</v>
      </c>
      <c r="O25" s="343">
        <v>61.533000000000001</v>
      </c>
      <c r="P25" s="343">
        <v>73.53</v>
      </c>
      <c r="Q25" s="343">
        <v>73.465500000000006</v>
      </c>
      <c r="R25" s="343">
        <v>71.896000000000001</v>
      </c>
      <c r="S25" s="276">
        <v>78.947999999999993</v>
      </c>
      <c r="T25" s="276">
        <v>77.185000000000002</v>
      </c>
      <c r="U25" s="276">
        <v>77.658000000000001</v>
      </c>
      <c r="V25" s="276">
        <v>76.11</v>
      </c>
    </row>
    <row r="26" spans="1:22" x14ac:dyDescent="0.2">
      <c r="A26" s="131">
        <v>21</v>
      </c>
      <c r="B26" s="135" t="s">
        <v>94</v>
      </c>
      <c r="C26" s="343" t="s">
        <v>760</v>
      </c>
      <c r="D26" s="343">
        <v>76.754999999999995</v>
      </c>
      <c r="E26" s="343">
        <v>80.031599999999997</v>
      </c>
      <c r="F26" s="343">
        <v>75.026399999999995</v>
      </c>
      <c r="G26" s="415">
        <v>74.626499999999993</v>
      </c>
      <c r="H26" s="415">
        <v>72.412000000000006</v>
      </c>
      <c r="I26" s="276">
        <v>71.582100000000011</v>
      </c>
      <c r="J26" s="277">
        <v>69.186999999999998</v>
      </c>
      <c r="K26" s="277">
        <v>73.228999999999999</v>
      </c>
      <c r="L26" s="277">
        <v>80.066000000000003</v>
      </c>
      <c r="M26" s="277">
        <v>61.877000000000002</v>
      </c>
      <c r="N26" s="276">
        <v>80.689499999999995</v>
      </c>
      <c r="O26" s="343">
        <v>68.176500000000004</v>
      </c>
      <c r="P26" s="343">
        <v>73.659000000000006</v>
      </c>
      <c r="Q26" s="343">
        <v>74.884500000000003</v>
      </c>
      <c r="R26" s="343">
        <v>72.626999999999995</v>
      </c>
      <c r="S26" s="276">
        <v>77.013000000000005</v>
      </c>
      <c r="T26" s="276">
        <v>74.691000000000003</v>
      </c>
      <c r="U26" s="276">
        <v>76.626000000000005</v>
      </c>
      <c r="V26" s="276">
        <v>74.174999999999997</v>
      </c>
    </row>
    <row r="27" spans="1:22" x14ac:dyDescent="0.2">
      <c r="A27" s="131">
        <v>22</v>
      </c>
      <c r="B27" s="135" t="s">
        <v>97</v>
      </c>
      <c r="C27" s="343" t="s">
        <v>760</v>
      </c>
      <c r="D27" s="343">
        <v>79.670400000000001</v>
      </c>
      <c r="E27" s="343">
        <v>82.302000000000007</v>
      </c>
      <c r="F27" s="343">
        <v>79.580100000000002</v>
      </c>
      <c r="G27" s="415">
        <v>78.087999999999994</v>
      </c>
      <c r="H27" s="415">
        <v>76.712000000000003</v>
      </c>
      <c r="I27" s="276">
        <v>79.111399999999989</v>
      </c>
      <c r="J27" s="277">
        <v>69.875</v>
      </c>
      <c r="K27" s="277">
        <v>79.421000000000006</v>
      </c>
      <c r="L27" s="277">
        <v>79.894000000000005</v>
      </c>
      <c r="M27" s="277">
        <v>69.186999999999998</v>
      </c>
      <c r="N27" s="276">
        <v>84.366</v>
      </c>
      <c r="O27" s="343">
        <v>73.143000000000001</v>
      </c>
      <c r="P27" s="343">
        <v>75.787499999999994</v>
      </c>
      <c r="Q27" s="343">
        <v>75.206999999999994</v>
      </c>
      <c r="R27" s="343">
        <v>76.97</v>
      </c>
      <c r="S27" s="276">
        <v>80.625</v>
      </c>
      <c r="T27" s="276">
        <v>80.022999999999996</v>
      </c>
      <c r="U27" s="276">
        <v>79.463999999999999</v>
      </c>
      <c r="V27" s="276">
        <v>82.430999999999997</v>
      </c>
    </row>
    <row r="28" spans="1:22" x14ac:dyDescent="0.2">
      <c r="A28" s="131">
        <v>23</v>
      </c>
      <c r="B28" s="135" t="s">
        <v>99</v>
      </c>
      <c r="C28" s="343" t="s">
        <v>760</v>
      </c>
      <c r="D28" s="343">
        <v>75.671400000000006</v>
      </c>
      <c r="E28" s="343">
        <v>77.851500000000001</v>
      </c>
      <c r="F28" s="343">
        <v>77.116200000000006</v>
      </c>
      <c r="G28" s="415">
        <v>72.712999999999994</v>
      </c>
      <c r="H28" s="415">
        <v>74.777000000000001</v>
      </c>
      <c r="I28" s="276">
        <v>77.890200000000007</v>
      </c>
      <c r="J28" s="277">
        <v>64.370999999999995</v>
      </c>
      <c r="K28" s="277">
        <v>75.379000000000005</v>
      </c>
      <c r="L28" s="277">
        <v>80.539000000000001</v>
      </c>
      <c r="M28" s="277">
        <v>68.542000000000002</v>
      </c>
      <c r="N28" s="276">
        <v>80.367000000000004</v>
      </c>
      <c r="O28" s="343">
        <v>70.433999999999997</v>
      </c>
      <c r="P28" s="343">
        <v>75.658500000000004</v>
      </c>
      <c r="Q28" s="343">
        <v>72.691500000000005</v>
      </c>
      <c r="R28" s="343">
        <v>75.852000000000004</v>
      </c>
      <c r="S28" s="276">
        <v>78.819000000000003</v>
      </c>
      <c r="T28" s="276">
        <v>76.453999999999994</v>
      </c>
      <c r="U28" s="276">
        <v>77.614999999999995</v>
      </c>
      <c r="V28" s="276">
        <v>77.400000000000006</v>
      </c>
    </row>
    <row r="29" spans="1:22" x14ac:dyDescent="0.2">
      <c r="A29" s="131">
        <v>24</v>
      </c>
      <c r="B29" s="135" t="s">
        <v>101</v>
      </c>
      <c r="C29" s="343" t="s">
        <v>760</v>
      </c>
      <c r="D29" s="343">
        <v>77.116200000000006</v>
      </c>
      <c r="E29" s="343">
        <v>80.663700000000006</v>
      </c>
      <c r="F29" s="343">
        <v>77.761200000000002</v>
      </c>
      <c r="G29" s="415">
        <v>73.745000000000005</v>
      </c>
      <c r="H29" s="415">
        <v>74.733999999999995</v>
      </c>
      <c r="I29" s="276">
        <v>77.421500000000009</v>
      </c>
      <c r="J29" s="277">
        <v>68.284000000000006</v>
      </c>
      <c r="K29" s="277">
        <v>77.356999999999999</v>
      </c>
      <c r="L29" s="277">
        <v>79.12</v>
      </c>
      <c r="M29" s="277">
        <v>66.22</v>
      </c>
      <c r="N29" s="276">
        <v>82.947000000000003</v>
      </c>
      <c r="O29" s="343">
        <v>66.757499999999993</v>
      </c>
      <c r="P29" s="343">
        <v>73.659000000000006</v>
      </c>
      <c r="Q29" s="343">
        <v>74.046000000000006</v>
      </c>
      <c r="R29" s="343">
        <v>76.066999999999993</v>
      </c>
      <c r="S29" s="276">
        <v>80.754000000000005</v>
      </c>
      <c r="T29" s="276">
        <v>77.185000000000002</v>
      </c>
      <c r="U29" s="276">
        <v>77.572000000000003</v>
      </c>
      <c r="V29" s="276">
        <v>79.334999999999994</v>
      </c>
    </row>
    <row r="30" spans="1:22" x14ac:dyDescent="0.2">
      <c r="A30" s="131">
        <v>25</v>
      </c>
      <c r="B30" s="135" t="s">
        <v>49</v>
      </c>
      <c r="C30" s="343">
        <v>74.433000000000007</v>
      </c>
      <c r="D30" s="343">
        <v>78.573899999999995</v>
      </c>
      <c r="E30" s="343">
        <v>79.580100000000002</v>
      </c>
      <c r="F30" s="343">
        <v>78.573899999999995</v>
      </c>
      <c r="G30" s="415">
        <v>75.722999999999999</v>
      </c>
      <c r="H30" s="415">
        <v>73.745000000000005</v>
      </c>
      <c r="I30" s="276">
        <v>77.4559</v>
      </c>
      <c r="J30" s="277">
        <v>69.358999999999995</v>
      </c>
      <c r="K30" s="277">
        <v>78.69</v>
      </c>
      <c r="L30" s="277">
        <v>76.453999999999994</v>
      </c>
      <c r="M30" s="277">
        <v>61.619</v>
      </c>
      <c r="N30" s="276">
        <v>83.204999999999998</v>
      </c>
      <c r="O30" s="343">
        <v>77.206500000000005</v>
      </c>
      <c r="P30" s="343">
        <v>75.980999999999995</v>
      </c>
      <c r="Q30" s="343">
        <v>75.916499999999999</v>
      </c>
      <c r="R30" s="343">
        <v>75.034999999999997</v>
      </c>
      <c r="S30" s="276">
        <v>78.302999999999997</v>
      </c>
      <c r="T30" s="276">
        <v>75.25</v>
      </c>
      <c r="U30" s="276">
        <v>77.658000000000001</v>
      </c>
      <c r="V30" s="276">
        <v>81.399000000000001</v>
      </c>
    </row>
    <row r="31" spans="1:22" x14ac:dyDescent="0.2">
      <c r="A31" s="179">
        <v>26</v>
      </c>
      <c r="B31" s="180" t="s">
        <v>103</v>
      </c>
      <c r="C31" s="343" t="s">
        <v>760</v>
      </c>
      <c r="D31" s="343">
        <v>76.393799999999999</v>
      </c>
      <c r="E31" s="343">
        <v>79.7607</v>
      </c>
      <c r="F31" s="343">
        <v>78.754499999999993</v>
      </c>
      <c r="G31" s="415">
        <v>74.906000000000006</v>
      </c>
      <c r="H31" s="415">
        <v>73.143000000000001</v>
      </c>
      <c r="I31" s="276">
        <v>75.516599999999997</v>
      </c>
      <c r="J31" s="277">
        <v>68.671000000000006</v>
      </c>
      <c r="K31" s="277">
        <v>76.884</v>
      </c>
      <c r="L31" s="277">
        <v>75.852000000000004</v>
      </c>
      <c r="M31" s="277">
        <v>67.337999999999994</v>
      </c>
      <c r="N31" s="276">
        <v>82.108500000000006</v>
      </c>
      <c r="O31" s="343">
        <v>80.044499999999999</v>
      </c>
      <c r="P31" s="343">
        <v>74.046000000000006</v>
      </c>
      <c r="Q31" s="343">
        <v>74.110500000000002</v>
      </c>
      <c r="R31" s="343">
        <v>72.712999999999994</v>
      </c>
      <c r="S31" s="276">
        <v>78.131</v>
      </c>
      <c r="T31" s="276">
        <v>74.174999999999997</v>
      </c>
      <c r="U31" s="276">
        <v>77.614999999999995</v>
      </c>
      <c r="V31" s="276">
        <v>80.625</v>
      </c>
    </row>
    <row r="32" spans="1:22" x14ac:dyDescent="0.2">
      <c r="A32" s="131">
        <v>27</v>
      </c>
      <c r="B32" s="151" t="s">
        <v>106</v>
      </c>
      <c r="C32" s="343">
        <v>76.453999999999994</v>
      </c>
      <c r="D32" s="343">
        <v>78.935100000000006</v>
      </c>
      <c r="E32" s="343">
        <v>80.031599999999997</v>
      </c>
      <c r="F32" s="343">
        <v>75.490799999999993</v>
      </c>
      <c r="G32" s="415">
        <v>75.808999999999997</v>
      </c>
      <c r="H32" s="415">
        <v>74.132000000000005</v>
      </c>
      <c r="I32" s="276">
        <v>76.079899999999995</v>
      </c>
      <c r="J32" s="277">
        <v>69.058000000000007</v>
      </c>
      <c r="K32" s="277">
        <v>77.83</v>
      </c>
      <c r="L32" s="277">
        <v>76.97</v>
      </c>
      <c r="M32" s="277">
        <v>60.543999999999997</v>
      </c>
      <c r="N32" s="276">
        <v>82.882499999999993</v>
      </c>
      <c r="O32" s="343">
        <v>79.012500000000003</v>
      </c>
      <c r="P32" s="343">
        <v>75.722999999999999</v>
      </c>
      <c r="Q32" s="343">
        <v>70.563000000000002</v>
      </c>
      <c r="R32" s="343">
        <v>71.122</v>
      </c>
      <c r="S32" s="276">
        <v>75.25</v>
      </c>
      <c r="T32" s="276">
        <v>75.637</v>
      </c>
      <c r="U32" s="276">
        <v>77.915999999999997</v>
      </c>
      <c r="V32" s="276">
        <v>79.850999999999999</v>
      </c>
    </row>
    <row r="33" spans="1:22" x14ac:dyDescent="0.2">
      <c r="A33" s="131">
        <v>28</v>
      </c>
      <c r="B33" s="151" t="s">
        <v>107</v>
      </c>
      <c r="C33" s="343">
        <v>68.498999999999995</v>
      </c>
      <c r="D33" s="343">
        <v>76.754999999999995</v>
      </c>
      <c r="E33" s="343">
        <v>79.309200000000004</v>
      </c>
      <c r="F33" s="343">
        <v>75.942300000000003</v>
      </c>
      <c r="G33" s="415">
        <v>75.335999999999999</v>
      </c>
      <c r="H33" s="415">
        <v>73.959999999999994</v>
      </c>
      <c r="I33" s="276">
        <v>78.57820000000001</v>
      </c>
      <c r="J33" s="277">
        <v>61.404000000000003</v>
      </c>
      <c r="K33" s="277">
        <v>75.551000000000002</v>
      </c>
      <c r="L33" s="277">
        <v>76.840999999999994</v>
      </c>
      <c r="M33" s="277">
        <v>52.03</v>
      </c>
      <c r="N33" s="276">
        <v>83.398499999999999</v>
      </c>
      <c r="O33" s="343">
        <v>74.626499999999993</v>
      </c>
      <c r="P33" s="343">
        <v>74.948999999999998</v>
      </c>
      <c r="Q33" s="343">
        <v>72.433499999999995</v>
      </c>
      <c r="R33" s="343">
        <v>67.638999999999996</v>
      </c>
      <c r="S33" s="276">
        <v>77.486000000000004</v>
      </c>
      <c r="T33" s="276">
        <v>72.283000000000001</v>
      </c>
      <c r="U33" s="276">
        <v>80.194999999999993</v>
      </c>
      <c r="V33" s="276">
        <v>77.013000000000005</v>
      </c>
    </row>
    <row r="34" spans="1:22" x14ac:dyDescent="0.2">
      <c r="A34" s="131">
        <v>29</v>
      </c>
      <c r="B34" s="153" t="s">
        <v>108</v>
      </c>
      <c r="C34" s="343" t="s">
        <v>760</v>
      </c>
      <c r="D34" s="343">
        <v>76.032600000000002</v>
      </c>
      <c r="E34" s="343">
        <v>80.392799999999994</v>
      </c>
      <c r="F34" s="343">
        <v>77.851500000000001</v>
      </c>
      <c r="G34" s="415">
        <v>76.367999999999995</v>
      </c>
      <c r="H34" s="415">
        <v>74.519000000000005</v>
      </c>
      <c r="I34" s="276">
        <v>78.298699999999997</v>
      </c>
      <c r="J34" s="277">
        <v>69.316000000000003</v>
      </c>
      <c r="K34" s="277">
        <v>78.174000000000007</v>
      </c>
      <c r="L34" s="277">
        <v>79.162999999999997</v>
      </c>
      <c r="M34" s="277">
        <v>62.478999999999999</v>
      </c>
      <c r="N34" s="276">
        <v>82.495500000000007</v>
      </c>
      <c r="O34" s="343">
        <v>76.884</v>
      </c>
      <c r="P34" s="343">
        <v>75.013499999999993</v>
      </c>
      <c r="Q34" s="343">
        <v>73.207499999999996</v>
      </c>
      <c r="R34" s="343">
        <v>74.992000000000004</v>
      </c>
      <c r="S34" s="276">
        <v>78.991</v>
      </c>
      <c r="T34" s="276">
        <v>75.421999999999997</v>
      </c>
      <c r="U34" s="276">
        <v>77.83</v>
      </c>
      <c r="V34" s="276">
        <v>80.108999999999995</v>
      </c>
    </row>
    <row r="35" spans="1:22" x14ac:dyDescent="0.2">
      <c r="A35" s="131">
        <v>30</v>
      </c>
      <c r="B35" s="153" t="s">
        <v>109</v>
      </c>
      <c r="C35" s="343" t="s">
        <v>760</v>
      </c>
      <c r="D35" s="343">
        <v>78.212699999999998</v>
      </c>
      <c r="E35" s="343">
        <v>80.663700000000006</v>
      </c>
      <c r="F35" s="343">
        <v>78.935100000000006</v>
      </c>
      <c r="G35" s="415">
        <v>76.281999999999996</v>
      </c>
      <c r="H35" s="415">
        <v>74.304000000000002</v>
      </c>
      <c r="I35" s="276">
        <v>76.608800000000002</v>
      </c>
      <c r="J35" s="277">
        <v>68.155000000000001</v>
      </c>
      <c r="K35" s="277">
        <v>78.432000000000002</v>
      </c>
      <c r="L35" s="277">
        <v>77.141999999999996</v>
      </c>
      <c r="M35" s="277">
        <v>63.081000000000003</v>
      </c>
      <c r="N35" s="276">
        <v>83.011499999999998</v>
      </c>
      <c r="O35" s="343">
        <v>76.819500000000005</v>
      </c>
      <c r="P35" s="343">
        <v>77.141999999999996</v>
      </c>
      <c r="Q35" s="343">
        <v>73.659000000000006</v>
      </c>
      <c r="R35" s="343">
        <v>72.971000000000004</v>
      </c>
      <c r="S35" s="276">
        <v>78.991</v>
      </c>
      <c r="T35" s="276">
        <v>76.153000000000006</v>
      </c>
      <c r="U35" s="276">
        <v>77.787000000000006</v>
      </c>
      <c r="V35" s="276">
        <v>81.399000000000001</v>
      </c>
    </row>
    <row r="36" spans="1:22" x14ac:dyDescent="0.2">
      <c r="A36" s="131">
        <v>31</v>
      </c>
      <c r="B36" s="152" t="s">
        <v>110</v>
      </c>
      <c r="C36" s="343">
        <v>78.947999999999993</v>
      </c>
      <c r="D36" s="343">
        <v>77.851500000000001</v>
      </c>
      <c r="E36" s="343">
        <v>80.031599999999997</v>
      </c>
      <c r="F36" s="343">
        <v>78.935100000000006</v>
      </c>
      <c r="G36" s="415">
        <v>76.325000000000003</v>
      </c>
      <c r="H36" s="415">
        <v>73.358000000000004</v>
      </c>
      <c r="I36" s="276">
        <v>74.617900000000006</v>
      </c>
      <c r="J36" s="277">
        <v>66.090999999999994</v>
      </c>
      <c r="K36" s="277">
        <v>77.915999999999997</v>
      </c>
      <c r="L36" s="277">
        <v>76.153000000000006</v>
      </c>
      <c r="M36" s="277">
        <v>64.887</v>
      </c>
      <c r="N36" s="276">
        <v>78.561000000000007</v>
      </c>
      <c r="O36" s="343">
        <v>76.045500000000004</v>
      </c>
      <c r="P36" s="343">
        <v>73.013999999999996</v>
      </c>
      <c r="Q36" s="343">
        <v>64.242000000000004</v>
      </c>
      <c r="R36" s="343">
        <v>75.25</v>
      </c>
      <c r="S36" s="276">
        <v>78.733000000000004</v>
      </c>
      <c r="T36" s="276">
        <v>76.024000000000001</v>
      </c>
      <c r="U36" s="276">
        <v>76.281999999999996</v>
      </c>
      <c r="V36" s="276">
        <v>79.334999999999994</v>
      </c>
    </row>
    <row r="37" spans="1:22" x14ac:dyDescent="0.2">
      <c r="A37" s="131">
        <v>32</v>
      </c>
      <c r="B37" s="131" t="s">
        <v>114</v>
      </c>
      <c r="C37" s="343">
        <v>76.497</v>
      </c>
      <c r="D37" s="343">
        <v>78.573899999999995</v>
      </c>
      <c r="E37" s="343">
        <v>81.850499999999997</v>
      </c>
      <c r="F37" s="343">
        <v>77.761200000000002</v>
      </c>
      <c r="G37" s="415">
        <v>73.787999999999997</v>
      </c>
      <c r="H37" s="415">
        <v>74.948999999999998</v>
      </c>
      <c r="I37" s="276">
        <v>77.42580000000001</v>
      </c>
      <c r="J37" s="277">
        <v>61.189</v>
      </c>
      <c r="K37" s="277">
        <v>74.132000000000005</v>
      </c>
      <c r="L37" s="277">
        <v>74.992000000000004</v>
      </c>
      <c r="M37" s="277">
        <v>66.391999999999996</v>
      </c>
      <c r="N37" s="276">
        <v>82.366500000000002</v>
      </c>
      <c r="O37" s="343">
        <v>77.206500000000005</v>
      </c>
      <c r="P37" s="343">
        <v>74.948999999999998</v>
      </c>
      <c r="Q37" s="343">
        <v>72.691500000000005</v>
      </c>
      <c r="R37" s="343">
        <v>73.873999999999995</v>
      </c>
      <c r="S37" s="276">
        <v>77.271000000000001</v>
      </c>
      <c r="T37" s="276">
        <v>76.927000000000007</v>
      </c>
      <c r="U37" s="276">
        <v>78.302999999999997</v>
      </c>
      <c r="V37" s="276">
        <v>78.947999999999993</v>
      </c>
    </row>
    <row r="38" spans="1:22" x14ac:dyDescent="0.2">
      <c r="A38" s="131">
        <v>33</v>
      </c>
      <c r="B38" s="131" t="s">
        <v>117</v>
      </c>
      <c r="C38" s="343" t="s">
        <v>760</v>
      </c>
      <c r="D38" s="343">
        <v>78.573899999999995</v>
      </c>
      <c r="E38" s="343">
        <v>80.483099999999993</v>
      </c>
      <c r="F38" s="343">
        <v>78.844800000000006</v>
      </c>
      <c r="G38" s="415">
        <v>71.852999999999994</v>
      </c>
      <c r="H38" s="415">
        <v>74.906000000000006</v>
      </c>
      <c r="I38" s="276">
        <v>77.984800000000007</v>
      </c>
      <c r="J38" s="277">
        <v>66.521000000000001</v>
      </c>
      <c r="K38" s="277">
        <v>76.11</v>
      </c>
      <c r="L38" s="277">
        <v>78.001999999999995</v>
      </c>
      <c r="M38" s="277">
        <v>69.831999999999994</v>
      </c>
      <c r="N38" s="276">
        <v>81.721500000000006</v>
      </c>
      <c r="O38" s="343">
        <v>65.274000000000001</v>
      </c>
      <c r="P38" s="343">
        <v>75.206999999999994</v>
      </c>
      <c r="Q38" s="343">
        <v>73.659000000000006</v>
      </c>
      <c r="R38" s="343">
        <v>75.25</v>
      </c>
      <c r="S38" s="276">
        <v>78.647000000000006</v>
      </c>
      <c r="T38" s="276">
        <v>78.432000000000002</v>
      </c>
      <c r="U38" s="276">
        <v>76.153000000000006</v>
      </c>
      <c r="V38" s="276">
        <v>78.69</v>
      </c>
    </row>
    <row r="39" spans="1:22" x14ac:dyDescent="0.2">
      <c r="A39" s="131">
        <v>34</v>
      </c>
      <c r="B39" s="131" t="s">
        <v>119</v>
      </c>
      <c r="C39" s="343">
        <v>74.39</v>
      </c>
      <c r="D39" s="343">
        <v>74.213700000000003</v>
      </c>
      <c r="E39" s="343">
        <v>77.116200000000006</v>
      </c>
      <c r="F39" s="343">
        <v>77.670900000000003</v>
      </c>
      <c r="G39" s="415">
        <v>73.745000000000005</v>
      </c>
      <c r="H39" s="415">
        <v>73.099999999999994</v>
      </c>
      <c r="I39" s="276">
        <v>72.713000000000008</v>
      </c>
      <c r="J39" s="277">
        <v>52.503</v>
      </c>
      <c r="K39" s="277">
        <v>71.423000000000002</v>
      </c>
      <c r="L39" s="277">
        <v>75.078000000000003</v>
      </c>
      <c r="M39" s="277">
        <v>59.512</v>
      </c>
      <c r="N39" s="276">
        <v>76.819500000000005</v>
      </c>
      <c r="O39" s="343">
        <v>64.822500000000005</v>
      </c>
      <c r="P39" s="343">
        <v>73.723500000000001</v>
      </c>
      <c r="Q39" s="343">
        <v>68.885999999999996</v>
      </c>
      <c r="R39" s="343">
        <v>67.94</v>
      </c>
      <c r="S39" s="276">
        <v>75.120999999999995</v>
      </c>
      <c r="T39" s="276">
        <v>69.186999999999998</v>
      </c>
      <c r="U39" s="276">
        <v>76.453999999999994</v>
      </c>
      <c r="V39" s="276">
        <v>79.463999999999999</v>
      </c>
    </row>
    <row r="40" spans="1:22" x14ac:dyDescent="0.2">
      <c r="A40" s="131">
        <v>35</v>
      </c>
      <c r="B40" s="131" t="s">
        <v>121</v>
      </c>
      <c r="C40" s="343">
        <v>77.572000000000003</v>
      </c>
      <c r="D40" s="343">
        <v>75.297300000000007</v>
      </c>
      <c r="E40" s="343">
        <v>79.489800000000002</v>
      </c>
      <c r="F40" s="343">
        <v>74.755499999999998</v>
      </c>
      <c r="G40" s="415">
        <v>73.572999999999993</v>
      </c>
      <c r="H40" s="415">
        <v>73.959999999999994</v>
      </c>
      <c r="I40" s="276">
        <v>74.394300000000001</v>
      </c>
      <c r="J40" s="277">
        <v>58.006999999999998</v>
      </c>
      <c r="K40" s="277">
        <v>74.132000000000005</v>
      </c>
      <c r="L40" s="277">
        <v>75.894999999999996</v>
      </c>
      <c r="M40" s="277">
        <v>64.328000000000003</v>
      </c>
      <c r="N40" s="276">
        <v>81.721500000000006</v>
      </c>
      <c r="O40" s="343">
        <v>72.9495</v>
      </c>
      <c r="P40" s="343">
        <v>73.594499999999996</v>
      </c>
      <c r="Q40" s="343">
        <v>72.820499999999996</v>
      </c>
      <c r="R40" s="343">
        <v>67.768000000000001</v>
      </c>
      <c r="S40" s="276">
        <v>73.873999999999995</v>
      </c>
      <c r="T40" s="276">
        <v>72.584000000000003</v>
      </c>
      <c r="U40" s="276">
        <v>78.518000000000001</v>
      </c>
      <c r="V40" s="276">
        <v>78.302999999999997</v>
      </c>
    </row>
    <row r="41" spans="1:22" x14ac:dyDescent="0.2">
      <c r="A41" s="131">
        <v>36</v>
      </c>
      <c r="B41" s="131" t="s">
        <v>59</v>
      </c>
      <c r="C41" s="343">
        <v>77.099000000000004</v>
      </c>
      <c r="D41" s="343">
        <v>78.212699999999998</v>
      </c>
      <c r="E41" s="343">
        <v>80.754000000000005</v>
      </c>
      <c r="F41" s="343">
        <v>74.936099999999996</v>
      </c>
      <c r="G41" s="415">
        <v>74.819999999999993</v>
      </c>
      <c r="H41" s="415">
        <v>73.701999999999998</v>
      </c>
      <c r="I41" s="276">
        <v>74.342699999999994</v>
      </c>
      <c r="J41" s="277">
        <v>61.834000000000003</v>
      </c>
      <c r="K41" s="277">
        <v>76.668999999999997</v>
      </c>
      <c r="L41" s="277">
        <v>76.840999999999994</v>
      </c>
      <c r="M41" s="277">
        <v>66.908000000000001</v>
      </c>
      <c r="N41" s="276">
        <v>78.625500000000002</v>
      </c>
      <c r="O41" s="343">
        <v>77.528999999999996</v>
      </c>
      <c r="P41" s="343">
        <v>71.078999999999994</v>
      </c>
      <c r="Q41" s="343">
        <v>72.046499999999995</v>
      </c>
      <c r="R41" s="343">
        <v>71.423000000000002</v>
      </c>
      <c r="S41" s="276">
        <v>77.400000000000006</v>
      </c>
      <c r="T41" s="276">
        <v>74.992000000000004</v>
      </c>
      <c r="U41" s="276">
        <v>77.356999999999999</v>
      </c>
      <c r="V41" s="276">
        <v>80.754000000000005</v>
      </c>
    </row>
    <row r="42" spans="1:22" x14ac:dyDescent="0.2">
      <c r="A42" s="131">
        <v>37</v>
      </c>
      <c r="B42" s="131" t="s">
        <v>123</v>
      </c>
      <c r="C42" s="343">
        <v>78.819000000000003</v>
      </c>
      <c r="D42" s="343">
        <v>80.392799999999994</v>
      </c>
      <c r="E42" s="343">
        <v>78.212699999999998</v>
      </c>
      <c r="F42" s="343">
        <v>76.845299999999995</v>
      </c>
      <c r="G42" s="415">
        <v>74.561999999999998</v>
      </c>
      <c r="H42" s="415">
        <v>75.938000000000002</v>
      </c>
      <c r="I42" s="276">
        <v>76.389499999999998</v>
      </c>
      <c r="J42" s="277">
        <v>65.230999999999995</v>
      </c>
      <c r="K42" s="277">
        <v>75.078000000000003</v>
      </c>
      <c r="L42" s="277">
        <v>76.11</v>
      </c>
      <c r="M42" s="277">
        <v>66.521000000000001</v>
      </c>
      <c r="N42" s="276">
        <v>84.495000000000005</v>
      </c>
      <c r="O42" s="343">
        <v>77.077500000000001</v>
      </c>
      <c r="P42" s="343">
        <v>75.206999999999994</v>
      </c>
      <c r="Q42" s="343">
        <v>70.498500000000007</v>
      </c>
      <c r="R42" s="343">
        <v>74.346999999999994</v>
      </c>
      <c r="S42" s="276">
        <v>78.302999999999997</v>
      </c>
      <c r="T42" s="276">
        <v>77.744</v>
      </c>
      <c r="U42" s="276">
        <v>79.635999999999996</v>
      </c>
      <c r="V42" s="276">
        <v>78.174000000000007</v>
      </c>
    </row>
    <row r="43" spans="1:22" x14ac:dyDescent="0.2">
      <c r="A43" s="131">
        <v>38</v>
      </c>
      <c r="B43" s="131" t="s">
        <v>61</v>
      </c>
      <c r="C43" s="343">
        <v>78.474999999999994</v>
      </c>
      <c r="D43" s="343">
        <v>77.490300000000005</v>
      </c>
      <c r="E43" s="343">
        <v>79.7607</v>
      </c>
      <c r="F43" s="343">
        <v>78.844800000000006</v>
      </c>
      <c r="G43" s="415">
        <v>74.003</v>
      </c>
      <c r="H43" s="415">
        <v>73.358000000000004</v>
      </c>
      <c r="I43" s="276">
        <v>75.800399999999996</v>
      </c>
      <c r="J43" s="277">
        <v>62.521999999999998</v>
      </c>
      <c r="K43" s="277">
        <v>76.195999999999998</v>
      </c>
      <c r="L43" s="277">
        <v>78.603999999999999</v>
      </c>
      <c r="M43" s="277">
        <v>67.853999999999999</v>
      </c>
      <c r="N43" s="276">
        <v>81.592500000000001</v>
      </c>
      <c r="O43" s="343">
        <v>73.53</v>
      </c>
      <c r="P43" s="343">
        <v>74.110500000000002</v>
      </c>
      <c r="Q43" s="343">
        <v>74.368499999999997</v>
      </c>
      <c r="R43" s="343">
        <v>70.004000000000005</v>
      </c>
      <c r="S43" s="276">
        <v>76.668999999999997</v>
      </c>
      <c r="T43" s="276">
        <v>75.980999999999995</v>
      </c>
      <c r="U43" s="276">
        <v>77.959000000000003</v>
      </c>
      <c r="V43" s="276">
        <v>77.658000000000001</v>
      </c>
    </row>
    <row r="44" spans="1:22" x14ac:dyDescent="0.2">
      <c r="A44" s="34">
        <v>39</v>
      </c>
      <c r="B44" s="34" t="s">
        <v>125</v>
      </c>
      <c r="C44" s="343">
        <v>80.968999999999994</v>
      </c>
      <c r="D44" s="343">
        <v>81.4893</v>
      </c>
      <c r="E44" s="343">
        <v>82.302000000000007</v>
      </c>
      <c r="F44" s="343">
        <v>77.851500000000001</v>
      </c>
      <c r="G44" s="415">
        <v>76.668999999999997</v>
      </c>
      <c r="H44" s="415">
        <v>74.174999999999997</v>
      </c>
      <c r="I44" s="276">
        <v>76.054100000000005</v>
      </c>
      <c r="J44" s="277">
        <v>67.811000000000007</v>
      </c>
      <c r="K44" s="277">
        <v>78.861999999999995</v>
      </c>
      <c r="L44" s="277">
        <v>78.346000000000004</v>
      </c>
      <c r="M44" s="277">
        <v>70.09</v>
      </c>
      <c r="N44" s="276">
        <v>84.301500000000004</v>
      </c>
      <c r="O44" s="343">
        <v>78.432000000000002</v>
      </c>
      <c r="P44" s="343">
        <v>75.593999999999994</v>
      </c>
      <c r="Q44" s="343">
        <v>75.916499999999999</v>
      </c>
      <c r="R44" s="343">
        <v>73.616</v>
      </c>
      <c r="S44" s="276">
        <v>77.572000000000003</v>
      </c>
      <c r="T44" s="276">
        <v>74.733999999999995</v>
      </c>
      <c r="U44" s="276">
        <v>78.388999999999996</v>
      </c>
      <c r="V44" s="276">
        <v>80.754000000000005</v>
      </c>
    </row>
    <row r="45" spans="1:22" x14ac:dyDescent="0.2">
      <c r="A45" s="34">
        <v>40</v>
      </c>
      <c r="B45" s="34" t="s">
        <v>127</v>
      </c>
      <c r="C45" s="343">
        <v>77.572000000000003</v>
      </c>
      <c r="D45" s="343">
        <v>78.573899999999995</v>
      </c>
      <c r="E45" s="343">
        <v>82.121399999999994</v>
      </c>
      <c r="F45" s="343">
        <v>80.121899999999997</v>
      </c>
      <c r="G45" s="415">
        <v>75.722999999999999</v>
      </c>
      <c r="H45" s="415">
        <v>75.421999999999997</v>
      </c>
      <c r="I45" s="276">
        <v>75.181200000000004</v>
      </c>
      <c r="J45" s="277">
        <v>63.253</v>
      </c>
      <c r="K45" s="277">
        <v>77.486000000000004</v>
      </c>
      <c r="L45" s="277">
        <v>77.486000000000004</v>
      </c>
      <c r="M45" s="277">
        <v>67.251999999999995</v>
      </c>
      <c r="N45" s="276">
        <v>82.56</v>
      </c>
      <c r="O45" s="343">
        <v>75.980999999999995</v>
      </c>
      <c r="P45" s="343">
        <v>73.465500000000006</v>
      </c>
      <c r="Q45" s="343">
        <v>72.626999999999995</v>
      </c>
      <c r="R45" s="343">
        <v>72.025000000000006</v>
      </c>
      <c r="S45" s="276">
        <v>78.260000000000005</v>
      </c>
      <c r="T45" s="276">
        <v>75.637</v>
      </c>
      <c r="U45" s="276">
        <v>77.915999999999997</v>
      </c>
      <c r="V45" s="276">
        <v>79.721999999999994</v>
      </c>
    </row>
    <row r="46" spans="1:22" x14ac:dyDescent="0.2">
      <c r="A46" s="34">
        <v>41</v>
      </c>
      <c r="B46" s="34" t="s">
        <v>64</v>
      </c>
      <c r="C46" s="343">
        <v>69.789000000000001</v>
      </c>
      <c r="D46" s="343">
        <v>77.116200000000006</v>
      </c>
      <c r="E46" s="343">
        <v>82.392300000000006</v>
      </c>
      <c r="F46" s="343">
        <v>79.580100000000002</v>
      </c>
      <c r="G46" s="415">
        <v>74.003</v>
      </c>
      <c r="H46" s="415">
        <v>73.272000000000006</v>
      </c>
      <c r="I46" s="276">
        <v>74.394300000000001</v>
      </c>
      <c r="J46" s="277">
        <v>56.845999999999997</v>
      </c>
      <c r="K46" s="277">
        <v>76.540000000000006</v>
      </c>
      <c r="L46" s="277">
        <v>76.411000000000001</v>
      </c>
      <c r="M46" s="277">
        <v>61.877000000000002</v>
      </c>
      <c r="N46" s="276">
        <v>79.334999999999994</v>
      </c>
      <c r="O46" s="343">
        <v>73.465500000000006</v>
      </c>
      <c r="P46" s="343">
        <v>73.981499999999997</v>
      </c>
      <c r="Q46" s="343">
        <v>74.304000000000002</v>
      </c>
      <c r="R46" s="343">
        <v>72.540999999999997</v>
      </c>
      <c r="S46" s="276">
        <v>76.97</v>
      </c>
      <c r="T46" s="276">
        <v>74.433000000000007</v>
      </c>
      <c r="U46" s="276">
        <v>78.388999999999996</v>
      </c>
      <c r="V46" s="276">
        <v>78.302999999999997</v>
      </c>
    </row>
    <row r="47" spans="1:22" x14ac:dyDescent="0.2">
      <c r="A47" s="34">
        <v>42</v>
      </c>
      <c r="B47" s="34" t="s">
        <v>129</v>
      </c>
      <c r="C47" s="343">
        <v>65.445999999999998</v>
      </c>
      <c r="D47" s="343">
        <v>82.211699999999993</v>
      </c>
      <c r="E47" s="343">
        <v>80.754000000000005</v>
      </c>
      <c r="F47" s="343">
        <v>80.302499999999995</v>
      </c>
      <c r="G47" s="415">
        <v>75.637</v>
      </c>
      <c r="H47" s="415">
        <v>73.701999999999998</v>
      </c>
      <c r="I47" s="276">
        <v>78.857699999999994</v>
      </c>
      <c r="J47" s="277">
        <v>71.638000000000005</v>
      </c>
      <c r="K47" s="277">
        <v>77.442999999999998</v>
      </c>
      <c r="L47" s="277">
        <v>76.411000000000001</v>
      </c>
      <c r="M47" s="277">
        <v>68.929000000000002</v>
      </c>
      <c r="N47" s="276">
        <v>81.399000000000001</v>
      </c>
      <c r="O47" s="343">
        <v>73.659000000000006</v>
      </c>
      <c r="P47" s="343">
        <v>76.045500000000004</v>
      </c>
      <c r="Q47" s="343">
        <v>74.174999999999997</v>
      </c>
      <c r="R47" s="343">
        <v>72.283000000000001</v>
      </c>
      <c r="S47" s="276">
        <v>80.539000000000001</v>
      </c>
      <c r="T47" s="276">
        <v>79.679000000000002</v>
      </c>
      <c r="U47" s="276">
        <v>79.55</v>
      </c>
      <c r="V47" s="276">
        <v>79.593000000000004</v>
      </c>
    </row>
    <row r="48" spans="1:22" x14ac:dyDescent="0.2">
      <c r="A48" s="34">
        <v>43</v>
      </c>
      <c r="B48" s="34" t="s">
        <v>131</v>
      </c>
      <c r="C48" s="343">
        <v>66.305999999999997</v>
      </c>
      <c r="D48" s="343">
        <v>80.031599999999997</v>
      </c>
      <c r="E48" s="343">
        <v>81.940799999999996</v>
      </c>
      <c r="F48" s="343">
        <v>77.670900000000003</v>
      </c>
      <c r="G48" s="415">
        <v>67.853999999999999</v>
      </c>
      <c r="H48" s="415">
        <v>72.369</v>
      </c>
      <c r="I48" s="276">
        <v>70.459800000000001</v>
      </c>
      <c r="J48" s="277">
        <v>43.215000000000003</v>
      </c>
      <c r="K48" s="277">
        <v>67.638999999999996</v>
      </c>
      <c r="L48" s="277">
        <v>76.840999999999994</v>
      </c>
      <c r="M48" s="277">
        <v>60.113999999999997</v>
      </c>
      <c r="N48" s="276">
        <v>76.432500000000005</v>
      </c>
      <c r="O48" s="343">
        <v>67.337999999999994</v>
      </c>
      <c r="P48" s="343">
        <v>65.467500000000001</v>
      </c>
      <c r="Q48" s="343">
        <v>61.017000000000003</v>
      </c>
      <c r="R48" s="343">
        <v>61.661999999999999</v>
      </c>
      <c r="S48" s="276">
        <v>74.132000000000005</v>
      </c>
      <c r="T48" s="276">
        <v>70.305000000000007</v>
      </c>
      <c r="U48" s="276">
        <v>77.099000000000004</v>
      </c>
      <c r="V48" s="276">
        <v>72.111000000000004</v>
      </c>
    </row>
    <row r="49" spans="1:22" x14ac:dyDescent="0.2">
      <c r="A49" s="34">
        <v>44</v>
      </c>
      <c r="B49" s="34" t="s">
        <v>133</v>
      </c>
      <c r="C49" s="343">
        <v>80.066000000000003</v>
      </c>
      <c r="D49" s="343">
        <v>78.935100000000006</v>
      </c>
      <c r="E49" s="343">
        <v>81.760199999999998</v>
      </c>
      <c r="F49" s="343">
        <v>78.212699999999998</v>
      </c>
      <c r="G49" s="415">
        <v>75.164000000000001</v>
      </c>
      <c r="H49" s="415">
        <v>75.379000000000005</v>
      </c>
      <c r="I49" s="276">
        <v>75.241400000000013</v>
      </c>
      <c r="J49" s="277">
        <v>65.016000000000005</v>
      </c>
      <c r="K49" s="277">
        <v>79.334999999999994</v>
      </c>
      <c r="L49" s="277">
        <v>78.388999999999996</v>
      </c>
      <c r="M49" s="277">
        <v>61.576000000000001</v>
      </c>
      <c r="N49" s="276">
        <v>81.076499999999996</v>
      </c>
      <c r="O49" s="343">
        <v>73.787999999999997</v>
      </c>
      <c r="P49" s="343">
        <v>76.626000000000005</v>
      </c>
      <c r="Q49" s="343">
        <v>71.530500000000004</v>
      </c>
      <c r="R49" s="343">
        <v>74.863</v>
      </c>
      <c r="S49" s="276">
        <v>81.957999999999998</v>
      </c>
      <c r="T49" s="276">
        <v>77.700999999999993</v>
      </c>
      <c r="U49" s="276">
        <v>79.378</v>
      </c>
      <c r="V49" s="276">
        <v>77.787000000000006</v>
      </c>
    </row>
    <row r="50" spans="1:22" x14ac:dyDescent="0.2">
      <c r="A50" s="34">
        <v>45</v>
      </c>
      <c r="B50" s="34" t="s">
        <v>135</v>
      </c>
      <c r="C50" s="343">
        <v>76.195999999999998</v>
      </c>
      <c r="D50" s="343">
        <v>81.4893</v>
      </c>
      <c r="E50" s="343">
        <v>82.766400000000004</v>
      </c>
      <c r="F50" s="343">
        <v>79.025400000000005</v>
      </c>
      <c r="G50" s="415">
        <v>75.722999999999999</v>
      </c>
      <c r="H50" s="415">
        <v>76.367999999999995</v>
      </c>
      <c r="I50" s="276">
        <v>78.014899999999997</v>
      </c>
      <c r="J50" s="277">
        <v>67.165999999999997</v>
      </c>
      <c r="K50" s="277">
        <v>80.022999999999996</v>
      </c>
      <c r="L50" s="277">
        <v>79.206000000000003</v>
      </c>
      <c r="M50" s="277">
        <v>70.132999999999996</v>
      </c>
      <c r="N50" s="276">
        <v>83.011499999999998</v>
      </c>
      <c r="O50" s="343">
        <v>78.947999999999993</v>
      </c>
      <c r="P50" s="343">
        <v>76.948499999999996</v>
      </c>
      <c r="Q50" s="343">
        <v>75.078000000000003</v>
      </c>
      <c r="R50" s="343">
        <v>77.099000000000004</v>
      </c>
      <c r="S50" s="276">
        <v>79.334999999999994</v>
      </c>
      <c r="T50" s="276">
        <v>77.141999999999996</v>
      </c>
      <c r="U50" s="276">
        <v>79.206000000000003</v>
      </c>
      <c r="V50" s="276">
        <v>78.045000000000002</v>
      </c>
    </row>
    <row r="51" spans="1:22" x14ac:dyDescent="0.2">
      <c r="A51" s="34">
        <v>46</v>
      </c>
      <c r="B51" s="34" t="s">
        <v>137</v>
      </c>
      <c r="C51" s="343">
        <v>78.905000000000001</v>
      </c>
      <c r="D51" s="343">
        <v>79.670400000000001</v>
      </c>
      <c r="E51" s="343">
        <v>85.488299999999995</v>
      </c>
      <c r="F51" s="343">
        <v>79.489800000000002</v>
      </c>
      <c r="G51" s="415">
        <v>78.001999999999995</v>
      </c>
      <c r="H51" s="415">
        <v>77.356999999999999</v>
      </c>
      <c r="I51" s="276">
        <v>79.98</v>
      </c>
      <c r="J51" s="277">
        <v>64.843999999999994</v>
      </c>
      <c r="K51" s="277">
        <v>77.744</v>
      </c>
      <c r="L51" s="277">
        <v>80.108999999999995</v>
      </c>
      <c r="M51" s="277">
        <v>63.854999999999997</v>
      </c>
      <c r="N51" s="276">
        <v>85.656000000000006</v>
      </c>
      <c r="O51" s="343">
        <v>80.689499999999995</v>
      </c>
      <c r="P51" s="343">
        <v>75.722999999999999</v>
      </c>
      <c r="Q51" s="343">
        <v>73.981499999999997</v>
      </c>
      <c r="R51" s="343">
        <v>73.444000000000003</v>
      </c>
      <c r="S51" s="276">
        <v>78.647000000000006</v>
      </c>
      <c r="T51" s="276">
        <v>78.388999999999996</v>
      </c>
      <c r="U51" s="276">
        <v>79.463999999999999</v>
      </c>
      <c r="V51" s="276">
        <v>81.141000000000005</v>
      </c>
    </row>
    <row r="52" spans="1:22" x14ac:dyDescent="0.2">
      <c r="A52" s="34">
        <v>47</v>
      </c>
      <c r="B52" s="34" t="s">
        <v>138</v>
      </c>
      <c r="C52" s="343" t="s">
        <v>760</v>
      </c>
      <c r="D52" s="343">
        <v>74.213700000000003</v>
      </c>
      <c r="E52" s="343">
        <v>81.399000000000001</v>
      </c>
      <c r="F52" s="343">
        <v>76.393799999999999</v>
      </c>
      <c r="G52" s="415">
        <v>75.120999999999995</v>
      </c>
      <c r="H52" s="415">
        <v>72.626999999999995</v>
      </c>
      <c r="I52" s="276">
        <v>70.206099999999992</v>
      </c>
      <c r="J52" s="277">
        <v>63.338999999999999</v>
      </c>
      <c r="K52" s="277">
        <v>75.551000000000002</v>
      </c>
      <c r="L52" s="277">
        <v>75.808999999999997</v>
      </c>
      <c r="M52" s="277">
        <v>62.478999999999999</v>
      </c>
      <c r="N52" s="276">
        <v>79.270499999999998</v>
      </c>
      <c r="O52" s="343">
        <v>60.694499999999998</v>
      </c>
      <c r="P52" s="343">
        <v>67.337999999999994</v>
      </c>
      <c r="Q52" s="343">
        <v>70.433999999999997</v>
      </c>
      <c r="R52" s="343">
        <v>67.94</v>
      </c>
      <c r="S52" s="276">
        <v>73.701999999999998</v>
      </c>
      <c r="T52" s="276">
        <v>72.153999999999996</v>
      </c>
      <c r="U52" s="276">
        <v>76.668999999999997</v>
      </c>
      <c r="V52" s="276">
        <v>76.367999999999995</v>
      </c>
    </row>
    <row r="53" spans="1:22" x14ac:dyDescent="0.2">
      <c r="A53" s="34">
        <v>48</v>
      </c>
      <c r="B53" s="34" t="s">
        <v>140</v>
      </c>
      <c r="C53" s="343">
        <v>76.754999999999995</v>
      </c>
      <c r="D53" s="343">
        <v>77.851500000000001</v>
      </c>
      <c r="E53" s="343">
        <v>80.573400000000007</v>
      </c>
      <c r="F53" s="343">
        <v>77.670900000000003</v>
      </c>
      <c r="G53" s="415">
        <v>71.38</v>
      </c>
      <c r="H53" s="415">
        <v>71.938999999999993</v>
      </c>
      <c r="I53" s="276">
        <v>73.267699999999991</v>
      </c>
      <c r="J53" s="277">
        <v>48.246000000000002</v>
      </c>
      <c r="K53" s="277">
        <v>73.917000000000002</v>
      </c>
      <c r="L53" s="277">
        <v>74.733999999999995</v>
      </c>
      <c r="M53" s="277">
        <v>60.027999999999999</v>
      </c>
      <c r="N53" s="276">
        <v>81.592500000000001</v>
      </c>
      <c r="O53" s="343">
        <v>72.820499999999996</v>
      </c>
      <c r="P53" s="343">
        <v>71.272499999999994</v>
      </c>
      <c r="Q53" s="343">
        <v>66.950999999999993</v>
      </c>
      <c r="R53" s="343">
        <v>64.843999999999994</v>
      </c>
      <c r="S53" s="276">
        <v>74.605000000000004</v>
      </c>
      <c r="T53" s="276">
        <v>72.927999999999997</v>
      </c>
      <c r="U53" s="276">
        <v>77.400000000000006</v>
      </c>
      <c r="V53" s="276">
        <v>79.076999999999998</v>
      </c>
    </row>
    <row r="54" spans="1:22" x14ac:dyDescent="0.2">
      <c r="A54" s="34">
        <v>49</v>
      </c>
      <c r="B54" s="34" t="s">
        <v>142</v>
      </c>
      <c r="C54" s="343">
        <v>75.980999999999995</v>
      </c>
      <c r="D54" s="343">
        <v>77.116200000000006</v>
      </c>
      <c r="E54" s="343">
        <v>79.580100000000002</v>
      </c>
      <c r="F54" s="343">
        <v>73.852500000000006</v>
      </c>
      <c r="G54" s="415">
        <v>74.174999999999997</v>
      </c>
      <c r="H54" s="415">
        <v>73.917000000000002</v>
      </c>
      <c r="I54" s="276">
        <v>74.6738</v>
      </c>
      <c r="J54" s="277">
        <v>64.414000000000001</v>
      </c>
      <c r="K54" s="277">
        <v>75.852000000000004</v>
      </c>
      <c r="L54" s="277">
        <v>74.561999999999998</v>
      </c>
      <c r="M54" s="277">
        <v>63.898000000000003</v>
      </c>
      <c r="N54" s="276">
        <v>81.334500000000006</v>
      </c>
      <c r="O54" s="343">
        <v>77.915999999999997</v>
      </c>
      <c r="P54" s="343">
        <v>71.659499999999994</v>
      </c>
      <c r="Q54" s="343">
        <v>71.852999999999994</v>
      </c>
      <c r="R54" s="343">
        <v>70.176000000000002</v>
      </c>
      <c r="S54" s="276">
        <v>75.206999999999994</v>
      </c>
      <c r="T54" s="276">
        <v>76.453999999999994</v>
      </c>
      <c r="U54" s="276">
        <v>76.497</v>
      </c>
      <c r="V54" s="276">
        <v>77.528999999999996</v>
      </c>
    </row>
    <row r="55" spans="1:22" s="184" customFormat="1" x14ac:dyDescent="0.2">
      <c r="A55" s="162">
        <v>50</v>
      </c>
      <c r="B55" s="162" t="s">
        <v>144</v>
      </c>
      <c r="C55" s="350">
        <v>76.453999999999994</v>
      </c>
      <c r="D55" s="350">
        <v>78.573899999999995</v>
      </c>
      <c r="E55" s="350">
        <v>81.308700000000002</v>
      </c>
      <c r="F55" s="350">
        <v>78.844800000000006</v>
      </c>
      <c r="G55" s="509">
        <v>73.53</v>
      </c>
      <c r="H55" s="509">
        <v>73.831000000000003</v>
      </c>
      <c r="I55" s="278">
        <v>74.080400000000012</v>
      </c>
      <c r="J55" s="279">
        <v>64.757999999999996</v>
      </c>
      <c r="K55" s="279">
        <v>75.808999999999997</v>
      </c>
      <c r="L55" s="279">
        <v>75.206999999999994</v>
      </c>
      <c r="M55" s="279">
        <v>69.789000000000001</v>
      </c>
      <c r="N55" s="278">
        <v>82.817999999999998</v>
      </c>
      <c r="O55" s="350">
        <v>77.915999999999997</v>
      </c>
      <c r="P55" s="350">
        <v>74.239500000000007</v>
      </c>
      <c r="Q55" s="350">
        <v>70.240499999999997</v>
      </c>
      <c r="R55" s="350">
        <v>65.531999999999996</v>
      </c>
      <c r="S55" s="278">
        <v>77.528999999999996</v>
      </c>
      <c r="T55" s="278">
        <v>74.819999999999993</v>
      </c>
      <c r="U55" s="278">
        <v>78.174000000000007</v>
      </c>
      <c r="V55" s="278">
        <v>80.882999999999996</v>
      </c>
    </row>
    <row r="56" spans="1:22" x14ac:dyDescent="0.2">
      <c r="A56" s="163"/>
      <c r="B56" s="163"/>
    </row>
    <row r="57" spans="1:22" x14ac:dyDescent="0.2">
      <c r="A57" s="163"/>
      <c r="B57" s="163"/>
    </row>
    <row r="58" spans="1:22" x14ac:dyDescent="0.2">
      <c r="A58" s="163"/>
      <c r="B58" s="163"/>
    </row>
    <row r="59" spans="1:22" x14ac:dyDescent="0.2">
      <c r="A59" s="163"/>
      <c r="B59" s="163"/>
    </row>
    <row r="60" spans="1:22" x14ac:dyDescent="0.2">
      <c r="A60" s="163"/>
      <c r="B60" s="16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0"/>
  <sheetViews>
    <sheetView workbookViewId="0"/>
  </sheetViews>
  <sheetFormatPr defaultRowHeight="15" x14ac:dyDescent="0.2"/>
  <cols>
    <col min="1" max="1" width="8.140625" style="34" customWidth="1"/>
    <col min="2" max="2" width="25" style="34" customWidth="1"/>
    <col min="3" max="3" width="16.28515625" style="344" bestFit="1" customWidth="1"/>
    <col min="4" max="4" width="16.28515625" style="344" customWidth="1"/>
    <col min="5" max="5" width="12.42578125" style="344" bestFit="1" customWidth="1"/>
    <col min="6" max="6" width="18.7109375" style="428" bestFit="1" customWidth="1"/>
    <col min="7" max="7" width="14" style="361" bestFit="1" customWidth="1"/>
    <col min="8" max="8" width="18.85546875" style="361" bestFit="1" customWidth="1"/>
    <col min="9" max="9" width="13.42578125" style="361" bestFit="1" customWidth="1"/>
    <col min="10" max="10" width="14.42578125" style="361" bestFit="1" customWidth="1"/>
    <col min="11" max="11" width="13.5703125" style="428" bestFit="1" customWidth="1"/>
    <col min="12" max="12" width="20.85546875" style="428" bestFit="1" customWidth="1"/>
    <col min="13" max="13" width="20.85546875" style="428" customWidth="1"/>
    <col min="14" max="14" width="16.28515625" style="128" bestFit="1" customWidth="1"/>
    <col min="15" max="16384" width="9.140625" style="175"/>
  </cols>
  <sheetData>
    <row r="1" spans="1:14" s="7" customFormat="1" ht="15.75" x14ac:dyDescent="0.25">
      <c r="A1" s="513" t="s">
        <v>1502</v>
      </c>
      <c r="B1" s="513"/>
      <c r="C1" s="353"/>
      <c r="D1" s="353"/>
      <c r="E1" s="353"/>
      <c r="F1" s="429"/>
      <c r="G1" s="357"/>
      <c r="H1" s="357"/>
      <c r="I1" s="357"/>
      <c r="J1" s="357"/>
      <c r="K1" s="429"/>
      <c r="L1" s="429"/>
      <c r="M1" s="429"/>
      <c r="N1" s="358"/>
    </row>
    <row r="2" spans="1:14" s="7" customFormat="1" ht="15.75" x14ac:dyDescent="0.25">
      <c r="A2" s="513"/>
      <c r="B2" s="513"/>
      <c r="C2" s="353"/>
      <c r="D2" s="353"/>
      <c r="E2" s="353"/>
      <c r="F2" s="429"/>
      <c r="G2" s="357"/>
      <c r="H2" s="357"/>
      <c r="I2" s="357"/>
      <c r="J2" s="357"/>
      <c r="K2" s="429"/>
      <c r="L2" s="429"/>
      <c r="M2" s="429"/>
      <c r="N2" s="353"/>
    </row>
    <row r="3" spans="1:14" s="7" customFormat="1" ht="15.75" x14ac:dyDescent="0.25">
      <c r="A3" s="513"/>
      <c r="B3" s="513"/>
      <c r="C3" s="353"/>
      <c r="D3" s="353"/>
      <c r="E3" s="353"/>
      <c r="F3" s="429"/>
      <c r="G3" s="357"/>
      <c r="H3" s="357"/>
      <c r="I3" s="357"/>
      <c r="J3" s="357"/>
      <c r="K3" s="429"/>
      <c r="L3" s="429"/>
      <c r="M3" s="429"/>
      <c r="N3" s="353"/>
    </row>
    <row r="4" spans="1:14" s="7" customFormat="1" ht="15.75" x14ac:dyDescent="0.25">
      <c r="A4" s="513"/>
      <c r="B4" s="513"/>
      <c r="C4" s="353"/>
      <c r="D4" s="353"/>
      <c r="E4" s="353"/>
      <c r="F4" s="429"/>
      <c r="G4" s="357"/>
      <c r="H4" s="357"/>
      <c r="I4" s="357"/>
      <c r="J4" s="357"/>
      <c r="K4" s="429"/>
      <c r="L4" s="429"/>
      <c r="M4" s="429"/>
      <c r="N4" s="358"/>
    </row>
    <row r="5" spans="1:14" s="164" customFormat="1" ht="15.75" x14ac:dyDescent="0.25">
      <c r="A5" s="183" t="s">
        <v>35</v>
      </c>
      <c r="B5" s="183" t="s">
        <v>36</v>
      </c>
      <c r="C5" s="360" t="s">
        <v>1281</v>
      </c>
      <c r="D5" s="360" t="s">
        <v>1274</v>
      </c>
      <c r="E5" s="359" t="s">
        <v>1291</v>
      </c>
      <c r="F5" s="191" t="s">
        <v>1270</v>
      </c>
      <c r="G5" s="360" t="s">
        <v>1360</v>
      </c>
      <c r="H5" s="360" t="s">
        <v>1269</v>
      </c>
      <c r="I5" s="360" t="s">
        <v>1268</v>
      </c>
      <c r="J5" s="360" t="s">
        <v>1267</v>
      </c>
      <c r="K5" s="191" t="s">
        <v>1371</v>
      </c>
      <c r="L5" s="191" t="s">
        <v>1372</v>
      </c>
      <c r="M5" s="191" t="s">
        <v>1373</v>
      </c>
      <c r="N5" s="355" t="s">
        <v>1247</v>
      </c>
    </row>
    <row r="6" spans="1:14" x14ac:dyDescent="0.2">
      <c r="A6" s="182">
        <v>1</v>
      </c>
      <c r="B6" s="182" t="s">
        <v>39</v>
      </c>
      <c r="C6" s="363">
        <v>71</v>
      </c>
      <c r="D6" s="416">
        <v>96</v>
      </c>
      <c r="E6" s="275">
        <v>118.533</v>
      </c>
      <c r="F6" s="361">
        <v>117.687</v>
      </c>
      <c r="G6" s="346">
        <v>114.3</v>
      </c>
      <c r="H6" s="346">
        <v>125.73</v>
      </c>
      <c r="I6" s="346">
        <v>109.22</v>
      </c>
      <c r="J6" s="346">
        <v>116.84</v>
      </c>
      <c r="K6" s="361">
        <v>114.3</v>
      </c>
      <c r="L6" s="361">
        <v>81.28</v>
      </c>
      <c r="M6" s="361">
        <v>127</v>
      </c>
      <c r="N6" s="128">
        <v>108</v>
      </c>
    </row>
    <row r="7" spans="1:14" x14ac:dyDescent="0.2">
      <c r="A7" s="131">
        <v>2</v>
      </c>
      <c r="B7" s="131" t="s">
        <v>41</v>
      </c>
      <c r="C7" s="363">
        <v>85</v>
      </c>
      <c r="D7" s="416">
        <v>89</v>
      </c>
      <c r="E7" s="275">
        <v>110.913</v>
      </c>
      <c r="F7" s="361">
        <v>104.14</v>
      </c>
      <c r="G7" s="346">
        <v>108.373</v>
      </c>
      <c r="H7" s="346">
        <v>106.68</v>
      </c>
      <c r="I7" s="346">
        <v>106.68</v>
      </c>
      <c r="J7" s="346">
        <v>104.14</v>
      </c>
      <c r="K7" s="361">
        <v>96.52</v>
      </c>
      <c r="L7" s="361">
        <v>73.66</v>
      </c>
      <c r="M7" s="361">
        <v>121.92</v>
      </c>
      <c r="N7" s="128">
        <v>110</v>
      </c>
    </row>
    <row r="8" spans="1:14" x14ac:dyDescent="0.2">
      <c r="A8" s="131">
        <v>3</v>
      </c>
      <c r="B8" s="131" t="s">
        <v>42</v>
      </c>
      <c r="C8" s="363">
        <v>73</v>
      </c>
      <c r="D8" s="416">
        <v>78</v>
      </c>
      <c r="E8" s="275">
        <v>85.513000000000005</v>
      </c>
      <c r="F8" s="361">
        <v>85.513000000000005</v>
      </c>
      <c r="G8" s="346">
        <v>103.29300000000001</v>
      </c>
      <c r="H8" s="346">
        <v>87.63</v>
      </c>
      <c r="I8" s="346">
        <v>93.98</v>
      </c>
      <c r="J8" s="346">
        <v>86.36</v>
      </c>
      <c r="K8" s="361">
        <v>78.739999999999995</v>
      </c>
      <c r="L8" s="361">
        <v>68.58</v>
      </c>
      <c r="M8" s="361">
        <v>91.44</v>
      </c>
      <c r="N8" s="128">
        <v>89</v>
      </c>
    </row>
    <row r="9" spans="1:14" x14ac:dyDescent="0.2">
      <c r="A9" s="131">
        <v>4</v>
      </c>
      <c r="B9" s="131" t="s">
        <v>43</v>
      </c>
      <c r="C9" s="363">
        <v>77</v>
      </c>
      <c r="D9" s="416">
        <v>74.666700000000006</v>
      </c>
      <c r="E9" s="275">
        <v>94.826999999999998</v>
      </c>
      <c r="F9" s="361">
        <v>90.593000000000004</v>
      </c>
      <c r="G9" s="346">
        <v>106.68</v>
      </c>
      <c r="H9" s="346">
        <v>87.63</v>
      </c>
      <c r="I9" s="346">
        <v>88.9</v>
      </c>
      <c r="J9" s="346">
        <v>91.44</v>
      </c>
      <c r="K9" s="361">
        <v>78.739999999999995</v>
      </c>
      <c r="L9" s="361">
        <v>73.66</v>
      </c>
      <c r="M9" s="361">
        <v>91.44</v>
      </c>
      <c r="N9" s="128">
        <v>100</v>
      </c>
    </row>
    <row r="10" spans="1:14" x14ac:dyDescent="0.2">
      <c r="A10" s="131">
        <v>5</v>
      </c>
      <c r="B10" s="176" t="s">
        <v>69</v>
      </c>
      <c r="C10" s="363">
        <v>74</v>
      </c>
      <c r="D10" s="416">
        <v>79.666700000000006</v>
      </c>
      <c r="E10" s="275">
        <v>93.98</v>
      </c>
      <c r="F10" s="361">
        <v>93.132999999999996</v>
      </c>
      <c r="G10" s="346">
        <v>113.453</v>
      </c>
      <c r="H10" s="346">
        <v>93.98</v>
      </c>
      <c r="I10" s="346">
        <v>99.06</v>
      </c>
      <c r="J10" s="346">
        <v>106.68</v>
      </c>
      <c r="K10" s="361">
        <v>86.36</v>
      </c>
      <c r="L10" s="361">
        <v>66.040000000000006</v>
      </c>
      <c r="M10" s="361">
        <v>99.06</v>
      </c>
      <c r="N10" s="128">
        <v>107</v>
      </c>
    </row>
    <row r="11" spans="1:14" x14ac:dyDescent="0.2">
      <c r="A11" s="131">
        <v>6</v>
      </c>
      <c r="B11" s="148" t="s">
        <v>72</v>
      </c>
      <c r="C11" s="363">
        <v>75</v>
      </c>
      <c r="D11" s="416">
        <v>83</v>
      </c>
      <c r="E11" s="275">
        <v>93.98</v>
      </c>
      <c r="F11" s="361">
        <v>92.287000000000006</v>
      </c>
      <c r="G11" s="346">
        <v>109.22</v>
      </c>
      <c r="H11" s="346">
        <v>95.25</v>
      </c>
      <c r="I11" s="346">
        <v>93.98</v>
      </c>
      <c r="J11" s="346">
        <v>86.36</v>
      </c>
      <c r="K11" s="361">
        <v>81.28</v>
      </c>
      <c r="L11" s="361">
        <v>63.5</v>
      </c>
      <c r="M11" s="361">
        <v>99.06</v>
      </c>
      <c r="N11" s="128">
        <v>109</v>
      </c>
    </row>
    <row r="12" spans="1:14" x14ac:dyDescent="0.2">
      <c r="A12" s="131">
        <v>7</v>
      </c>
      <c r="B12" s="132" t="s">
        <v>46</v>
      </c>
      <c r="C12" s="363">
        <v>67</v>
      </c>
      <c r="D12" s="416">
        <v>73.666700000000006</v>
      </c>
      <c r="E12" s="275">
        <v>74.507000000000005</v>
      </c>
      <c r="F12" s="361">
        <v>73.66</v>
      </c>
      <c r="G12" s="346">
        <v>93.98</v>
      </c>
      <c r="H12" s="346">
        <v>76.2</v>
      </c>
      <c r="I12" s="346">
        <v>83.82</v>
      </c>
      <c r="J12" s="346">
        <v>82.55</v>
      </c>
      <c r="K12" s="361">
        <v>71.12</v>
      </c>
      <c r="L12" s="361">
        <v>50.8</v>
      </c>
      <c r="M12" s="361">
        <v>81.28</v>
      </c>
      <c r="N12" s="128">
        <v>87</v>
      </c>
    </row>
    <row r="13" spans="1:14" x14ac:dyDescent="0.2">
      <c r="A13" s="131">
        <v>8</v>
      </c>
      <c r="B13" s="177" t="s">
        <v>74</v>
      </c>
      <c r="C13" s="363">
        <v>71</v>
      </c>
      <c r="D13" s="416">
        <v>72.333299999999994</v>
      </c>
      <c r="E13" s="275">
        <v>77.046999999999997</v>
      </c>
      <c r="F13" s="361">
        <v>83.82</v>
      </c>
      <c r="G13" s="346">
        <v>115.99299999999999</v>
      </c>
      <c r="H13" s="346">
        <v>77.47</v>
      </c>
      <c r="I13" s="346">
        <v>83.82</v>
      </c>
      <c r="J13" s="346">
        <v>76.2</v>
      </c>
      <c r="K13" s="361">
        <v>68.58</v>
      </c>
      <c r="L13" s="361">
        <v>45.72</v>
      </c>
      <c r="M13" s="361">
        <v>76.2</v>
      </c>
      <c r="N13" s="128">
        <v>93</v>
      </c>
    </row>
    <row r="14" spans="1:14" x14ac:dyDescent="0.2">
      <c r="A14" s="131">
        <v>9</v>
      </c>
      <c r="B14" s="132" t="s">
        <v>76</v>
      </c>
      <c r="C14" s="363">
        <v>82</v>
      </c>
      <c r="D14" s="416">
        <v>79.666700000000006</v>
      </c>
      <c r="E14" s="275">
        <v>94.826999999999998</v>
      </c>
      <c r="F14" s="361">
        <v>92.287000000000006</v>
      </c>
      <c r="G14" s="346">
        <v>109.22</v>
      </c>
      <c r="H14" s="346">
        <v>91.44</v>
      </c>
      <c r="I14" s="346">
        <v>93.98</v>
      </c>
      <c r="J14" s="346">
        <v>83.82</v>
      </c>
      <c r="K14" s="361">
        <v>76.2</v>
      </c>
      <c r="L14" s="361">
        <v>60.96</v>
      </c>
      <c r="M14" s="361">
        <v>91.44</v>
      </c>
      <c r="N14" s="128">
        <v>107</v>
      </c>
    </row>
    <row r="15" spans="1:14" x14ac:dyDescent="0.2">
      <c r="A15" s="131">
        <v>10</v>
      </c>
      <c r="B15" s="148" t="s">
        <v>78</v>
      </c>
      <c r="C15" s="363">
        <v>72</v>
      </c>
      <c r="D15" s="416">
        <v>75.666700000000006</v>
      </c>
      <c r="E15" s="275">
        <v>90.593000000000004</v>
      </c>
      <c r="F15" s="361">
        <v>78.739999999999995</v>
      </c>
      <c r="G15" s="346">
        <v>100.753</v>
      </c>
      <c r="H15" s="346">
        <v>87.63</v>
      </c>
      <c r="I15" s="346">
        <v>91.44</v>
      </c>
      <c r="J15" s="346">
        <v>85.09</v>
      </c>
      <c r="K15" s="361">
        <v>73.66</v>
      </c>
      <c r="L15" s="361">
        <v>53.34</v>
      </c>
      <c r="M15" s="361">
        <v>86.36</v>
      </c>
      <c r="N15" s="128">
        <v>101</v>
      </c>
    </row>
    <row r="16" spans="1:14" x14ac:dyDescent="0.2">
      <c r="A16" s="131">
        <v>11</v>
      </c>
      <c r="B16" s="148" t="s">
        <v>79</v>
      </c>
      <c r="C16" s="363">
        <v>77</v>
      </c>
      <c r="D16" s="416">
        <v>81.333299999999994</v>
      </c>
      <c r="E16" s="275">
        <v>88.052999999999997</v>
      </c>
      <c r="F16" s="361">
        <v>81.28</v>
      </c>
      <c r="G16" s="346">
        <v>104.14</v>
      </c>
      <c r="H16" s="346">
        <v>82.55</v>
      </c>
      <c r="I16" s="346">
        <v>93.98</v>
      </c>
      <c r="J16" s="346">
        <v>88.9</v>
      </c>
      <c r="K16" s="361">
        <v>73.66</v>
      </c>
      <c r="L16" s="361">
        <v>78.739999999999995</v>
      </c>
      <c r="M16" s="361">
        <v>88.9</v>
      </c>
      <c r="N16" s="128">
        <v>104</v>
      </c>
    </row>
    <row r="17" spans="1:14" x14ac:dyDescent="0.2">
      <c r="A17" s="131">
        <v>12</v>
      </c>
      <c r="B17" s="133" t="s">
        <v>52</v>
      </c>
      <c r="C17" s="363">
        <v>76</v>
      </c>
      <c r="D17" s="416">
        <v>77</v>
      </c>
      <c r="E17" s="275">
        <v>88.9</v>
      </c>
      <c r="F17" s="361">
        <v>92.287000000000006</v>
      </c>
      <c r="G17" s="346">
        <v>107.527</v>
      </c>
      <c r="H17" s="346">
        <v>85.09</v>
      </c>
      <c r="I17" s="346">
        <v>96.52</v>
      </c>
      <c r="J17" s="346">
        <v>88.9</v>
      </c>
      <c r="K17" s="361">
        <v>81.28</v>
      </c>
      <c r="L17" s="361">
        <v>76.2</v>
      </c>
      <c r="M17" s="361">
        <v>88.9</v>
      </c>
      <c r="N17" s="128">
        <v>92</v>
      </c>
    </row>
    <row r="18" spans="1:14" x14ac:dyDescent="0.2">
      <c r="A18" s="131">
        <v>13</v>
      </c>
      <c r="B18" s="133" t="s">
        <v>54</v>
      </c>
      <c r="C18" s="363">
        <v>87</v>
      </c>
      <c r="D18" s="416">
        <v>82.333299999999994</v>
      </c>
      <c r="E18" s="275">
        <v>93.98</v>
      </c>
      <c r="F18" s="361">
        <v>93.132999999999996</v>
      </c>
      <c r="G18" s="346">
        <v>109.22</v>
      </c>
      <c r="H18" s="346">
        <v>93.98</v>
      </c>
      <c r="I18" s="346">
        <v>96.52</v>
      </c>
      <c r="J18" s="346">
        <v>86.36</v>
      </c>
      <c r="K18" s="361">
        <v>73.66</v>
      </c>
      <c r="L18" s="361">
        <v>73.66</v>
      </c>
      <c r="M18" s="361">
        <v>91.44</v>
      </c>
      <c r="N18" s="128">
        <v>100</v>
      </c>
    </row>
    <row r="19" spans="1:14" x14ac:dyDescent="0.2">
      <c r="A19" s="131">
        <v>14</v>
      </c>
      <c r="B19" s="134" t="s">
        <v>56</v>
      </c>
      <c r="C19" s="363">
        <v>85</v>
      </c>
      <c r="D19" s="416">
        <v>80.333299999999994</v>
      </c>
      <c r="E19" s="275">
        <v>94.826999999999998</v>
      </c>
      <c r="F19" s="361">
        <v>88.9</v>
      </c>
      <c r="G19" s="346">
        <v>108.373</v>
      </c>
      <c r="H19" s="346">
        <v>85.09</v>
      </c>
      <c r="I19" s="346">
        <v>91.44</v>
      </c>
      <c r="J19" s="346">
        <v>86.36</v>
      </c>
      <c r="K19" s="361">
        <v>73.66</v>
      </c>
      <c r="L19" s="361">
        <v>60.96</v>
      </c>
      <c r="M19" s="361">
        <v>88.9</v>
      </c>
      <c r="N19" s="128">
        <v>98</v>
      </c>
    </row>
    <row r="20" spans="1:14" x14ac:dyDescent="0.2">
      <c r="A20" s="131">
        <v>15</v>
      </c>
      <c r="B20" s="178" t="s">
        <v>81</v>
      </c>
      <c r="C20" s="363">
        <v>76</v>
      </c>
      <c r="D20" s="416">
        <v>74.666700000000006</v>
      </c>
      <c r="E20" s="275">
        <v>84.667000000000002</v>
      </c>
      <c r="F20" s="361">
        <v>85.513000000000005</v>
      </c>
      <c r="G20" s="346">
        <v>102.447</v>
      </c>
      <c r="H20" s="346">
        <v>85.09</v>
      </c>
      <c r="I20" s="346">
        <v>91.44</v>
      </c>
      <c r="J20" s="346">
        <v>91.44</v>
      </c>
      <c r="K20" s="361">
        <v>71.12</v>
      </c>
      <c r="L20" s="361">
        <v>63.5</v>
      </c>
      <c r="M20" s="361">
        <v>81.28</v>
      </c>
      <c r="N20" s="128">
        <v>90</v>
      </c>
    </row>
    <row r="21" spans="1:14" x14ac:dyDescent="0.2">
      <c r="A21" s="131">
        <v>16</v>
      </c>
      <c r="B21" s="134" t="s">
        <v>83</v>
      </c>
      <c r="C21" s="363">
        <v>65</v>
      </c>
      <c r="D21" s="416">
        <v>73</v>
      </c>
      <c r="E21" s="275">
        <v>70.272999999999996</v>
      </c>
      <c r="F21" s="361">
        <v>74.507000000000005</v>
      </c>
      <c r="G21" s="346">
        <v>89.747</v>
      </c>
      <c r="H21" s="346">
        <v>73.66</v>
      </c>
      <c r="I21" s="346">
        <v>78.739999999999995</v>
      </c>
      <c r="J21" s="346">
        <v>87.63</v>
      </c>
      <c r="K21" s="361">
        <v>60.96</v>
      </c>
      <c r="L21" s="361">
        <v>55.88</v>
      </c>
      <c r="M21" s="361">
        <v>76.2</v>
      </c>
      <c r="N21" s="129">
        <v>84</v>
      </c>
    </row>
    <row r="22" spans="1:14" x14ac:dyDescent="0.2">
      <c r="A22" s="131">
        <v>17</v>
      </c>
      <c r="B22" s="134" t="s">
        <v>86</v>
      </c>
      <c r="C22" s="363">
        <v>78</v>
      </c>
      <c r="D22" s="416">
        <v>83.666700000000006</v>
      </c>
      <c r="E22" s="275">
        <v>87.206999999999994</v>
      </c>
      <c r="F22" s="361">
        <v>91.44</v>
      </c>
      <c r="G22" s="346">
        <v>102.447</v>
      </c>
      <c r="H22" s="346">
        <v>82.55</v>
      </c>
      <c r="I22" s="346">
        <v>93.98</v>
      </c>
      <c r="J22" s="346">
        <v>86.36</v>
      </c>
      <c r="K22" s="361">
        <v>73.66</v>
      </c>
      <c r="L22" s="361">
        <v>60.96</v>
      </c>
      <c r="M22" s="361">
        <v>88.9</v>
      </c>
      <c r="N22" s="129">
        <v>104</v>
      </c>
    </row>
    <row r="23" spans="1:14" x14ac:dyDescent="0.2">
      <c r="A23" s="131">
        <v>18</v>
      </c>
      <c r="B23" s="133" t="s">
        <v>88</v>
      </c>
      <c r="C23" s="363">
        <v>80</v>
      </c>
      <c r="D23" s="416">
        <v>75.666700000000006</v>
      </c>
      <c r="E23" s="275">
        <v>86.36</v>
      </c>
      <c r="F23" s="361">
        <v>83.82</v>
      </c>
      <c r="G23" s="346">
        <v>97.367000000000004</v>
      </c>
      <c r="H23" s="346">
        <v>90.17</v>
      </c>
      <c r="I23" s="346">
        <v>83.82</v>
      </c>
      <c r="J23" s="346">
        <v>83.82</v>
      </c>
      <c r="K23" s="361">
        <v>76.2</v>
      </c>
      <c r="L23" s="361">
        <v>55.88</v>
      </c>
      <c r="M23" s="361">
        <v>88.9</v>
      </c>
      <c r="N23" s="129">
        <v>93</v>
      </c>
    </row>
    <row r="24" spans="1:14" x14ac:dyDescent="0.2">
      <c r="A24" s="131">
        <v>19</v>
      </c>
      <c r="B24" s="133" t="s">
        <v>90</v>
      </c>
      <c r="C24" s="363">
        <v>76</v>
      </c>
      <c r="D24" s="416">
        <v>78.666700000000006</v>
      </c>
      <c r="E24" s="275">
        <v>90.593000000000004</v>
      </c>
      <c r="F24" s="361">
        <v>86.36</v>
      </c>
      <c r="G24" s="346">
        <v>99.06</v>
      </c>
      <c r="H24" s="346">
        <v>82.55</v>
      </c>
      <c r="I24" s="346">
        <v>96.52</v>
      </c>
      <c r="J24" s="346">
        <v>81.28</v>
      </c>
      <c r="K24" s="361">
        <v>81.28</v>
      </c>
      <c r="L24" s="361">
        <v>71.12</v>
      </c>
      <c r="M24" s="361">
        <v>86.36</v>
      </c>
      <c r="N24" s="128">
        <v>84</v>
      </c>
    </row>
    <row r="25" spans="1:14" x14ac:dyDescent="0.2">
      <c r="A25" s="131">
        <v>20</v>
      </c>
      <c r="B25" s="133" t="s">
        <v>92</v>
      </c>
      <c r="C25" s="363">
        <v>86</v>
      </c>
      <c r="D25" s="416">
        <v>76.333299999999994</v>
      </c>
      <c r="E25" s="275">
        <v>95.673000000000002</v>
      </c>
      <c r="F25" s="361">
        <v>91.44</v>
      </c>
      <c r="G25" s="346">
        <v>104.14</v>
      </c>
      <c r="H25" s="346">
        <v>95.25</v>
      </c>
      <c r="I25" s="346">
        <v>91.44</v>
      </c>
      <c r="J25" s="346">
        <v>91.44</v>
      </c>
      <c r="K25" s="361">
        <v>81.28</v>
      </c>
      <c r="L25" s="361">
        <v>63.5</v>
      </c>
      <c r="M25" s="361">
        <v>93.98</v>
      </c>
      <c r="N25" s="128">
        <v>106</v>
      </c>
    </row>
    <row r="26" spans="1:14" x14ac:dyDescent="0.2">
      <c r="A26" s="131">
        <v>21</v>
      </c>
      <c r="B26" s="135" t="s">
        <v>94</v>
      </c>
      <c r="C26" s="363">
        <v>81</v>
      </c>
      <c r="D26" s="416">
        <v>84</v>
      </c>
      <c r="E26" s="275">
        <v>96.52</v>
      </c>
      <c r="F26" s="361">
        <v>95.673000000000002</v>
      </c>
      <c r="G26" s="346">
        <v>102.447</v>
      </c>
      <c r="H26" s="346">
        <v>92.71</v>
      </c>
      <c r="I26" s="346">
        <v>104.14</v>
      </c>
      <c r="J26" s="346">
        <v>99.06</v>
      </c>
      <c r="K26" s="361">
        <v>78.739999999999995</v>
      </c>
      <c r="L26" s="361">
        <v>63.5</v>
      </c>
      <c r="M26" s="361">
        <v>99.06</v>
      </c>
      <c r="N26" s="128">
        <v>101</v>
      </c>
    </row>
    <row r="27" spans="1:14" x14ac:dyDescent="0.2">
      <c r="A27" s="131">
        <v>22</v>
      </c>
      <c r="B27" s="135" t="s">
        <v>97</v>
      </c>
      <c r="C27" s="363">
        <v>79</v>
      </c>
      <c r="D27" s="416">
        <v>77</v>
      </c>
      <c r="E27" s="275">
        <v>93.98</v>
      </c>
      <c r="F27" s="361">
        <v>88.9</v>
      </c>
      <c r="G27" s="346">
        <v>104.14</v>
      </c>
      <c r="H27" s="346">
        <v>80.010000000000005</v>
      </c>
      <c r="I27" s="346">
        <v>93.98</v>
      </c>
      <c r="J27" s="346">
        <v>91.44</v>
      </c>
      <c r="K27" s="361">
        <v>76.2</v>
      </c>
      <c r="L27" s="361">
        <v>73.66</v>
      </c>
      <c r="M27" s="361">
        <v>93.98</v>
      </c>
      <c r="N27" s="128">
        <v>100</v>
      </c>
    </row>
    <row r="28" spans="1:14" x14ac:dyDescent="0.2">
      <c r="A28" s="131">
        <v>23</v>
      </c>
      <c r="B28" s="135" t="s">
        <v>99</v>
      </c>
      <c r="C28" s="363">
        <v>72</v>
      </c>
      <c r="D28" s="416">
        <v>83</v>
      </c>
      <c r="E28" s="275">
        <v>88.052999999999997</v>
      </c>
      <c r="F28" s="361">
        <v>88.052999999999997</v>
      </c>
      <c r="G28" s="346">
        <v>102.447</v>
      </c>
      <c r="H28" s="346">
        <v>77.47</v>
      </c>
      <c r="I28" s="346">
        <v>93.98</v>
      </c>
      <c r="J28" s="346">
        <v>87.63</v>
      </c>
      <c r="K28" s="361">
        <v>76.2</v>
      </c>
      <c r="L28" s="361">
        <v>66.040000000000006</v>
      </c>
      <c r="M28" s="361">
        <v>83.82</v>
      </c>
      <c r="N28" s="128">
        <v>90</v>
      </c>
    </row>
    <row r="29" spans="1:14" x14ac:dyDescent="0.2">
      <c r="A29" s="131">
        <v>24</v>
      </c>
      <c r="B29" s="135" t="s">
        <v>101</v>
      </c>
      <c r="C29" s="363">
        <v>75</v>
      </c>
      <c r="D29" s="416">
        <v>81</v>
      </c>
      <c r="E29" s="275">
        <v>88.9</v>
      </c>
      <c r="F29" s="361">
        <v>85.513000000000005</v>
      </c>
      <c r="G29" s="346">
        <v>100.753</v>
      </c>
      <c r="H29" s="346">
        <v>87.63</v>
      </c>
      <c r="I29" s="346">
        <v>96.52</v>
      </c>
      <c r="J29" s="346">
        <v>86.36</v>
      </c>
      <c r="K29" s="361">
        <v>81.28</v>
      </c>
      <c r="L29" s="361">
        <v>63.5</v>
      </c>
      <c r="M29" s="361">
        <v>88.9</v>
      </c>
      <c r="N29" s="128">
        <v>88</v>
      </c>
    </row>
    <row r="30" spans="1:14" x14ac:dyDescent="0.2">
      <c r="A30" s="131">
        <v>25</v>
      </c>
      <c r="B30" s="135" t="s">
        <v>49</v>
      </c>
      <c r="C30" s="363">
        <v>69</v>
      </c>
      <c r="D30" s="416">
        <v>74.666700000000006</v>
      </c>
      <c r="E30" s="275">
        <v>86.36</v>
      </c>
      <c r="F30" s="361">
        <v>82.126999999999995</v>
      </c>
      <c r="G30" s="346">
        <v>117.687</v>
      </c>
      <c r="H30" s="346">
        <v>82.55</v>
      </c>
      <c r="I30" s="346">
        <v>93.98</v>
      </c>
      <c r="J30" s="346">
        <v>96.52</v>
      </c>
      <c r="K30" s="361">
        <v>76.2</v>
      </c>
      <c r="L30" s="361">
        <v>73.66</v>
      </c>
      <c r="M30" s="361">
        <v>86.36</v>
      </c>
      <c r="N30" s="128">
        <v>94</v>
      </c>
    </row>
    <row r="31" spans="1:14" x14ac:dyDescent="0.2">
      <c r="A31" s="179">
        <v>26</v>
      </c>
      <c r="B31" s="180" t="s">
        <v>103</v>
      </c>
      <c r="C31" s="363">
        <v>77</v>
      </c>
      <c r="D31" s="416">
        <v>77.333299999999994</v>
      </c>
      <c r="E31" s="275">
        <v>79.587000000000003</v>
      </c>
      <c r="F31" s="361">
        <v>81.28</v>
      </c>
      <c r="G31" s="346">
        <v>100.753</v>
      </c>
      <c r="H31" s="346">
        <v>78.739999999999995</v>
      </c>
      <c r="I31" s="346">
        <v>88.9</v>
      </c>
      <c r="J31" s="346">
        <v>78.739999999999995</v>
      </c>
      <c r="K31" s="361">
        <v>71.12</v>
      </c>
      <c r="L31" s="361">
        <v>58.42</v>
      </c>
      <c r="M31" s="361">
        <v>78.739999999999995</v>
      </c>
      <c r="N31" s="128">
        <v>88</v>
      </c>
    </row>
    <row r="32" spans="1:14" x14ac:dyDescent="0.2">
      <c r="A32" s="131">
        <v>27</v>
      </c>
      <c r="B32" s="151" t="s">
        <v>106</v>
      </c>
      <c r="C32" s="363">
        <v>70</v>
      </c>
      <c r="D32" s="416">
        <v>74.666700000000006</v>
      </c>
      <c r="E32" s="275">
        <v>78.739999999999995</v>
      </c>
      <c r="F32" s="361">
        <v>82.972999999999999</v>
      </c>
      <c r="G32" s="346">
        <v>93.132999999999996</v>
      </c>
      <c r="H32" s="346">
        <v>72.39</v>
      </c>
      <c r="I32" s="346">
        <v>86.36</v>
      </c>
      <c r="J32" s="346">
        <v>81.28</v>
      </c>
      <c r="K32" s="361">
        <v>71.12</v>
      </c>
      <c r="L32" s="361">
        <v>58.42</v>
      </c>
      <c r="M32" s="361">
        <v>83.82</v>
      </c>
      <c r="N32" s="128">
        <v>86</v>
      </c>
    </row>
    <row r="33" spans="1:14" x14ac:dyDescent="0.2">
      <c r="A33" s="131">
        <v>28</v>
      </c>
      <c r="B33" s="151" t="s">
        <v>107</v>
      </c>
      <c r="C33" s="363">
        <v>87</v>
      </c>
      <c r="D33" s="416">
        <v>78.666700000000006</v>
      </c>
      <c r="E33" s="275">
        <v>98.212999999999994</v>
      </c>
      <c r="F33" s="361">
        <v>93.98</v>
      </c>
      <c r="G33" s="346">
        <v>114.3</v>
      </c>
      <c r="H33" s="346">
        <v>100.33</v>
      </c>
      <c r="I33" s="346">
        <v>101.6</v>
      </c>
      <c r="J33" s="346">
        <v>96.52</v>
      </c>
      <c r="K33" s="361">
        <v>86.36</v>
      </c>
      <c r="L33" s="361">
        <v>58.42</v>
      </c>
      <c r="M33" s="361">
        <v>106.68</v>
      </c>
      <c r="N33" s="128">
        <v>109</v>
      </c>
    </row>
    <row r="34" spans="1:14" x14ac:dyDescent="0.2">
      <c r="A34" s="131">
        <v>29</v>
      </c>
      <c r="B34" s="153" t="s">
        <v>108</v>
      </c>
      <c r="C34" s="363">
        <v>71</v>
      </c>
      <c r="D34" s="416">
        <v>82.333299999999994</v>
      </c>
      <c r="E34" s="275">
        <v>86.36</v>
      </c>
      <c r="F34" s="361">
        <v>83.82</v>
      </c>
      <c r="G34" s="346">
        <v>99.906999999999996</v>
      </c>
      <c r="H34" s="346">
        <v>76.2</v>
      </c>
      <c r="I34" s="346">
        <v>93.98</v>
      </c>
      <c r="J34" s="346">
        <v>88.9</v>
      </c>
      <c r="K34" s="361">
        <v>71.12</v>
      </c>
      <c r="L34" s="361">
        <v>60.96</v>
      </c>
      <c r="M34" s="361">
        <v>91.44</v>
      </c>
      <c r="N34" s="128">
        <v>91</v>
      </c>
    </row>
    <row r="35" spans="1:14" x14ac:dyDescent="0.2">
      <c r="A35" s="131">
        <v>30</v>
      </c>
      <c r="B35" s="153" t="s">
        <v>109</v>
      </c>
      <c r="C35" s="363">
        <v>77</v>
      </c>
      <c r="D35" s="416">
        <v>73</v>
      </c>
      <c r="E35" s="275">
        <v>88.9</v>
      </c>
      <c r="F35" s="361">
        <v>88.9</v>
      </c>
      <c r="G35" s="346">
        <v>99.906999999999996</v>
      </c>
      <c r="H35" s="346">
        <v>80.010000000000005</v>
      </c>
      <c r="I35" s="346">
        <v>88.9</v>
      </c>
      <c r="J35" s="346">
        <v>86.36</v>
      </c>
      <c r="K35" s="361">
        <v>76.2</v>
      </c>
      <c r="L35" s="361">
        <v>48.26</v>
      </c>
      <c r="M35" s="361">
        <v>96.52</v>
      </c>
      <c r="N35" s="128">
        <v>93</v>
      </c>
    </row>
    <row r="36" spans="1:14" x14ac:dyDescent="0.2">
      <c r="A36" s="131">
        <v>31</v>
      </c>
      <c r="B36" s="152" t="s">
        <v>110</v>
      </c>
      <c r="C36" s="363">
        <v>61</v>
      </c>
      <c r="D36" s="416">
        <v>75.333299999999994</v>
      </c>
      <c r="E36" s="275">
        <v>77.893000000000001</v>
      </c>
      <c r="F36" s="361">
        <v>72.813000000000002</v>
      </c>
      <c r="G36" s="346">
        <v>93.98</v>
      </c>
      <c r="H36" s="346">
        <v>76.2</v>
      </c>
      <c r="I36" s="346">
        <v>86.36</v>
      </c>
      <c r="J36" s="346">
        <v>73.66</v>
      </c>
      <c r="K36" s="361">
        <v>68.58</v>
      </c>
      <c r="L36" s="361">
        <v>45.72</v>
      </c>
      <c r="M36" s="361">
        <v>88.9</v>
      </c>
      <c r="N36" s="128">
        <v>79</v>
      </c>
    </row>
    <row r="37" spans="1:14" x14ac:dyDescent="0.2">
      <c r="A37" s="131">
        <v>32</v>
      </c>
      <c r="B37" s="131" t="s">
        <v>114</v>
      </c>
      <c r="C37" s="363">
        <v>73</v>
      </c>
      <c r="D37" s="416">
        <v>73.666700000000006</v>
      </c>
      <c r="E37" s="275">
        <v>88.052999999999997</v>
      </c>
      <c r="F37" s="361">
        <v>86.36</v>
      </c>
      <c r="G37" s="346">
        <v>103.29300000000001</v>
      </c>
      <c r="H37" s="346">
        <v>87.63</v>
      </c>
      <c r="I37" s="346">
        <v>93.98</v>
      </c>
      <c r="J37" s="346">
        <v>87.63</v>
      </c>
      <c r="K37" s="361">
        <v>78.739999999999995</v>
      </c>
      <c r="L37" s="361">
        <v>71.12</v>
      </c>
      <c r="M37" s="361">
        <v>86.36</v>
      </c>
      <c r="N37" s="128">
        <v>97</v>
      </c>
    </row>
    <row r="38" spans="1:14" x14ac:dyDescent="0.2">
      <c r="A38" s="131">
        <v>33</v>
      </c>
      <c r="B38" s="131" t="s">
        <v>117</v>
      </c>
      <c r="C38" s="363">
        <v>83</v>
      </c>
      <c r="D38" s="416">
        <v>75.333299999999994</v>
      </c>
      <c r="E38" s="275">
        <v>87.206999999999994</v>
      </c>
      <c r="F38" s="361">
        <v>82.972999999999999</v>
      </c>
      <c r="G38" s="346">
        <v>103.29300000000001</v>
      </c>
      <c r="H38" s="346">
        <v>86.36</v>
      </c>
      <c r="I38" s="346">
        <v>88.9</v>
      </c>
      <c r="J38" s="346">
        <v>78.739999999999995</v>
      </c>
      <c r="K38" s="361">
        <v>78.739999999999995</v>
      </c>
      <c r="L38" s="361">
        <v>71.12</v>
      </c>
      <c r="M38" s="361">
        <v>83.82</v>
      </c>
      <c r="N38" s="128">
        <v>87</v>
      </c>
    </row>
    <row r="39" spans="1:14" x14ac:dyDescent="0.2">
      <c r="A39" s="131">
        <v>34</v>
      </c>
      <c r="B39" s="131" t="s">
        <v>119</v>
      </c>
      <c r="C39" s="363">
        <v>70</v>
      </c>
      <c r="D39" s="416">
        <v>77</v>
      </c>
      <c r="E39" s="275">
        <v>84.667000000000002</v>
      </c>
      <c r="F39" s="361">
        <v>79.587000000000003</v>
      </c>
      <c r="G39" s="346">
        <v>94.826999999999998</v>
      </c>
      <c r="H39" s="346">
        <v>82.55</v>
      </c>
      <c r="I39" s="346">
        <v>83.82</v>
      </c>
      <c r="J39" s="346">
        <v>81.28</v>
      </c>
      <c r="K39" s="361">
        <v>68.58</v>
      </c>
      <c r="L39" s="361">
        <v>55.88</v>
      </c>
      <c r="M39" s="361">
        <v>83.82</v>
      </c>
      <c r="N39" s="128">
        <v>91</v>
      </c>
    </row>
    <row r="40" spans="1:14" x14ac:dyDescent="0.2">
      <c r="A40" s="131">
        <v>35</v>
      </c>
      <c r="B40" s="131" t="s">
        <v>121</v>
      </c>
      <c r="C40" s="363">
        <v>68</v>
      </c>
      <c r="D40" s="416">
        <v>70.666700000000006</v>
      </c>
      <c r="E40" s="275">
        <v>88.9</v>
      </c>
      <c r="F40" s="361">
        <v>83.82</v>
      </c>
      <c r="G40" s="346">
        <v>101.6</v>
      </c>
      <c r="H40" s="346">
        <v>83.82</v>
      </c>
      <c r="I40" s="346">
        <v>93.98</v>
      </c>
      <c r="J40" s="346">
        <v>88.9</v>
      </c>
      <c r="K40" s="361">
        <v>71.12</v>
      </c>
      <c r="L40" s="361">
        <v>58.42</v>
      </c>
      <c r="M40" s="361">
        <v>88.9</v>
      </c>
      <c r="N40" s="128">
        <v>95</v>
      </c>
    </row>
    <row r="41" spans="1:14" x14ac:dyDescent="0.2">
      <c r="A41" s="131">
        <v>36</v>
      </c>
      <c r="B41" s="131" t="s">
        <v>59</v>
      </c>
      <c r="C41" s="363">
        <v>79</v>
      </c>
      <c r="D41" s="416">
        <v>79</v>
      </c>
      <c r="E41" s="275">
        <v>95.673000000000002</v>
      </c>
      <c r="F41" s="361">
        <v>94.826999999999998</v>
      </c>
      <c r="G41" s="346">
        <v>118.533</v>
      </c>
      <c r="H41" s="346">
        <v>99.06</v>
      </c>
      <c r="I41" s="346">
        <v>96.52</v>
      </c>
      <c r="J41" s="346">
        <v>88.9</v>
      </c>
      <c r="K41" s="361">
        <v>93.98</v>
      </c>
      <c r="L41" s="361">
        <v>66.040000000000006</v>
      </c>
      <c r="M41" s="361">
        <v>91.44</v>
      </c>
      <c r="N41" s="128">
        <v>114</v>
      </c>
    </row>
    <row r="42" spans="1:14" x14ac:dyDescent="0.2">
      <c r="A42" s="131">
        <v>37</v>
      </c>
      <c r="B42" s="131" t="s">
        <v>123</v>
      </c>
      <c r="C42" s="363">
        <v>82</v>
      </c>
      <c r="D42" s="416">
        <v>74.666700000000006</v>
      </c>
      <c r="E42" s="275">
        <v>90.593000000000004</v>
      </c>
      <c r="F42" s="361">
        <v>82.972999999999999</v>
      </c>
      <c r="G42" s="346">
        <v>99.06</v>
      </c>
      <c r="H42" s="346">
        <v>87.63</v>
      </c>
      <c r="I42" s="346">
        <v>91.44</v>
      </c>
      <c r="J42" s="346">
        <v>86.36</v>
      </c>
      <c r="K42" s="361">
        <v>76.2</v>
      </c>
      <c r="L42" s="361">
        <v>73.66</v>
      </c>
      <c r="M42" s="361">
        <v>88.9</v>
      </c>
      <c r="N42" s="128">
        <v>97</v>
      </c>
    </row>
    <row r="43" spans="1:14" x14ac:dyDescent="0.2">
      <c r="A43" s="131">
        <v>38</v>
      </c>
      <c r="B43" s="131" t="s">
        <v>61</v>
      </c>
      <c r="C43" s="363">
        <v>77</v>
      </c>
      <c r="D43" s="416">
        <v>78</v>
      </c>
      <c r="E43" s="275">
        <v>94.826999999999998</v>
      </c>
      <c r="F43" s="361">
        <v>90.593000000000004</v>
      </c>
      <c r="G43" s="346">
        <v>103.29300000000001</v>
      </c>
      <c r="H43" s="346">
        <v>88.9</v>
      </c>
      <c r="I43" s="346">
        <v>88.9</v>
      </c>
      <c r="J43" s="346">
        <v>93.98</v>
      </c>
      <c r="K43" s="361">
        <v>78.739999999999995</v>
      </c>
      <c r="L43" s="361">
        <v>73.66</v>
      </c>
      <c r="M43" s="361">
        <v>93.98</v>
      </c>
      <c r="N43" s="128">
        <v>104</v>
      </c>
    </row>
    <row r="44" spans="1:14" x14ac:dyDescent="0.2">
      <c r="A44" s="34">
        <v>39</v>
      </c>
      <c r="B44" s="34" t="s">
        <v>125</v>
      </c>
      <c r="C44" s="363">
        <v>79</v>
      </c>
      <c r="D44" s="416">
        <v>79.666700000000006</v>
      </c>
      <c r="E44" s="275">
        <v>93.132999999999996</v>
      </c>
      <c r="F44" s="361">
        <v>84.667000000000002</v>
      </c>
      <c r="G44" s="346">
        <v>104.14</v>
      </c>
      <c r="H44" s="346">
        <v>86.36</v>
      </c>
      <c r="I44" s="346">
        <v>104.14</v>
      </c>
      <c r="J44" s="346">
        <v>91.44</v>
      </c>
      <c r="K44" s="361">
        <v>81.28</v>
      </c>
      <c r="L44" s="361">
        <v>71.12</v>
      </c>
      <c r="M44" s="361">
        <v>91.44</v>
      </c>
      <c r="N44" s="128">
        <v>99</v>
      </c>
    </row>
    <row r="45" spans="1:14" x14ac:dyDescent="0.2">
      <c r="A45" s="34">
        <v>40</v>
      </c>
      <c r="B45" s="34" t="s">
        <v>127</v>
      </c>
      <c r="C45" s="363">
        <v>82</v>
      </c>
      <c r="D45" s="416">
        <v>71</v>
      </c>
      <c r="E45" s="275">
        <v>87.206999999999994</v>
      </c>
      <c r="F45" s="361">
        <v>78.739999999999995</v>
      </c>
      <c r="G45" s="346">
        <v>101.6</v>
      </c>
      <c r="H45" s="346">
        <v>81.28</v>
      </c>
      <c r="I45" s="346">
        <v>91.44</v>
      </c>
      <c r="J45" s="346">
        <v>86.36</v>
      </c>
      <c r="K45" s="361">
        <v>63.5</v>
      </c>
      <c r="L45" s="361">
        <v>71.12</v>
      </c>
      <c r="M45" s="361">
        <v>88.9</v>
      </c>
      <c r="N45" s="128">
        <v>90</v>
      </c>
    </row>
    <row r="46" spans="1:14" x14ac:dyDescent="0.2">
      <c r="A46" s="34">
        <v>41</v>
      </c>
      <c r="B46" s="34" t="s">
        <v>64</v>
      </c>
      <c r="C46" s="363">
        <v>81</v>
      </c>
      <c r="D46" s="416">
        <v>74.333299999999994</v>
      </c>
      <c r="E46" s="275">
        <v>82.972999999999999</v>
      </c>
      <c r="F46" s="361">
        <v>82.126999999999995</v>
      </c>
      <c r="G46" s="346">
        <v>103.29300000000001</v>
      </c>
      <c r="H46" s="346">
        <v>83.82</v>
      </c>
      <c r="I46" s="346">
        <v>86.36</v>
      </c>
      <c r="J46" s="346">
        <v>78.739999999999995</v>
      </c>
      <c r="K46" s="361">
        <v>68.58</v>
      </c>
      <c r="L46" s="361">
        <v>58.42</v>
      </c>
      <c r="M46" s="361">
        <v>76.2</v>
      </c>
      <c r="N46" s="128">
        <v>89</v>
      </c>
    </row>
    <row r="47" spans="1:14" x14ac:dyDescent="0.2">
      <c r="A47" s="34">
        <v>42</v>
      </c>
      <c r="B47" s="34" t="s">
        <v>129</v>
      </c>
      <c r="C47" s="363">
        <v>80</v>
      </c>
      <c r="D47" s="416">
        <v>77</v>
      </c>
      <c r="E47" s="275">
        <v>90.593000000000004</v>
      </c>
      <c r="F47" s="361">
        <v>85.513000000000005</v>
      </c>
      <c r="G47" s="346">
        <v>102.447</v>
      </c>
      <c r="H47" s="346">
        <v>76.2</v>
      </c>
      <c r="I47" s="346">
        <v>91.44</v>
      </c>
      <c r="J47" s="346">
        <v>88.9</v>
      </c>
      <c r="K47" s="361">
        <v>78.739999999999995</v>
      </c>
      <c r="L47" s="361">
        <v>55.88</v>
      </c>
      <c r="M47" s="361">
        <v>88.9</v>
      </c>
      <c r="N47" s="128">
        <v>97</v>
      </c>
    </row>
    <row r="48" spans="1:14" x14ac:dyDescent="0.2">
      <c r="A48" s="34">
        <v>43</v>
      </c>
      <c r="B48" s="34" t="s">
        <v>131</v>
      </c>
      <c r="C48" s="363">
        <v>65</v>
      </c>
      <c r="D48" s="416">
        <v>72</v>
      </c>
      <c r="E48" s="275">
        <v>75.352999999999994</v>
      </c>
      <c r="F48" s="361">
        <v>72.813000000000002</v>
      </c>
      <c r="G48" s="346">
        <v>94.826999999999998</v>
      </c>
      <c r="H48" s="346">
        <v>87.63</v>
      </c>
      <c r="I48" s="346">
        <v>91.44</v>
      </c>
      <c r="J48" s="346">
        <v>83.82</v>
      </c>
      <c r="K48" s="361">
        <v>76.2</v>
      </c>
      <c r="L48" s="361">
        <v>73.66</v>
      </c>
      <c r="M48" s="361">
        <v>86.36</v>
      </c>
      <c r="N48" s="128">
        <v>93</v>
      </c>
    </row>
    <row r="49" spans="1:14" x14ac:dyDescent="0.2">
      <c r="A49" s="34">
        <v>44</v>
      </c>
      <c r="B49" s="34" t="s">
        <v>133</v>
      </c>
      <c r="C49" s="363">
        <v>80</v>
      </c>
      <c r="D49" s="416">
        <v>71</v>
      </c>
      <c r="E49" s="275">
        <v>85.513000000000005</v>
      </c>
      <c r="F49" s="361">
        <v>82.126999999999995</v>
      </c>
      <c r="G49" s="346">
        <v>99.06</v>
      </c>
      <c r="H49" s="346">
        <v>83.82</v>
      </c>
      <c r="I49" s="346">
        <v>88.9</v>
      </c>
      <c r="J49" s="346">
        <v>91.44</v>
      </c>
      <c r="K49" s="361">
        <v>78.739999999999995</v>
      </c>
      <c r="L49" s="361">
        <v>73.66</v>
      </c>
      <c r="M49" s="361">
        <v>81.28</v>
      </c>
      <c r="N49" s="128">
        <v>91</v>
      </c>
    </row>
    <row r="50" spans="1:14" x14ac:dyDescent="0.2">
      <c r="A50" s="34">
        <v>45</v>
      </c>
      <c r="B50" s="34" t="s">
        <v>135</v>
      </c>
      <c r="C50" s="363">
        <v>64</v>
      </c>
      <c r="D50" s="416">
        <v>78.666700000000006</v>
      </c>
      <c r="E50" s="275">
        <v>92.287000000000006</v>
      </c>
      <c r="F50" s="361">
        <v>81.28</v>
      </c>
      <c r="G50" s="346">
        <v>104.14</v>
      </c>
      <c r="H50" s="346">
        <v>82.55</v>
      </c>
      <c r="I50" s="346">
        <v>88.9</v>
      </c>
      <c r="J50" s="346">
        <v>93.98</v>
      </c>
      <c r="K50" s="361">
        <v>71.12</v>
      </c>
      <c r="L50" s="361">
        <v>63.5</v>
      </c>
      <c r="M50" s="361">
        <v>83.82</v>
      </c>
      <c r="N50" s="128">
        <v>98</v>
      </c>
    </row>
    <row r="51" spans="1:14" x14ac:dyDescent="0.2">
      <c r="A51" s="34">
        <v>46</v>
      </c>
      <c r="B51" s="34" t="s">
        <v>137</v>
      </c>
      <c r="C51" s="363">
        <v>72</v>
      </c>
      <c r="D51" s="416">
        <v>81.333299999999994</v>
      </c>
      <c r="E51" s="275">
        <v>82.126999999999995</v>
      </c>
      <c r="F51" s="361">
        <v>83.82</v>
      </c>
      <c r="G51" s="346">
        <v>101.6</v>
      </c>
      <c r="H51" s="346">
        <v>88.9</v>
      </c>
      <c r="I51" s="346">
        <v>93.98</v>
      </c>
      <c r="J51" s="346">
        <v>88.9</v>
      </c>
      <c r="K51" s="361">
        <v>73.66</v>
      </c>
      <c r="L51" s="361">
        <v>60.96</v>
      </c>
      <c r="M51" s="361">
        <v>81.28</v>
      </c>
      <c r="N51" s="128">
        <v>104</v>
      </c>
    </row>
    <row r="52" spans="1:14" x14ac:dyDescent="0.2">
      <c r="A52" s="34">
        <v>47</v>
      </c>
      <c r="B52" s="34" t="s">
        <v>138</v>
      </c>
      <c r="C52" s="363">
        <v>67</v>
      </c>
      <c r="D52" s="416">
        <v>73</v>
      </c>
      <c r="E52" s="275">
        <v>91.44</v>
      </c>
      <c r="F52" s="361">
        <v>90.593000000000004</v>
      </c>
      <c r="G52" s="346">
        <v>93.98</v>
      </c>
      <c r="H52" s="346">
        <v>82.55</v>
      </c>
      <c r="I52" s="346">
        <v>93.98</v>
      </c>
      <c r="J52" s="346">
        <v>92.71</v>
      </c>
      <c r="K52" s="361">
        <v>73.66</v>
      </c>
      <c r="L52" s="361">
        <v>73.66</v>
      </c>
      <c r="M52" s="361">
        <v>86.36</v>
      </c>
      <c r="N52" s="128">
        <v>104</v>
      </c>
    </row>
    <row r="53" spans="1:14" x14ac:dyDescent="0.2">
      <c r="A53" s="34">
        <v>48</v>
      </c>
      <c r="B53" s="34" t="s">
        <v>140</v>
      </c>
      <c r="C53" s="363">
        <v>78</v>
      </c>
      <c r="D53" s="416">
        <v>83.666700000000006</v>
      </c>
      <c r="E53" s="275">
        <v>94.826999999999998</v>
      </c>
      <c r="F53" s="361">
        <v>96.52</v>
      </c>
      <c r="G53" s="346">
        <v>110.913</v>
      </c>
      <c r="H53" s="346">
        <v>87.63</v>
      </c>
      <c r="I53" s="346">
        <v>93.98</v>
      </c>
      <c r="J53" s="346">
        <v>88.9</v>
      </c>
      <c r="K53" s="361">
        <v>76.2</v>
      </c>
      <c r="L53" s="361">
        <v>71.12</v>
      </c>
      <c r="M53" s="361">
        <v>91.44</v>
      </c>
      <c r="N53" s="128">
        <v>113</v>
      </c>
    </row>
    <row r="54" spans="1:14" x14ac:dyDescent="0.2">
      <c r="A54" s="34">
        <v>49</v>
      </c>
      <c r="B54" s="34" t="s">
        <v>142</v>
      </c>
      <c r="C54" s="363">
        <v>72</v>
      </c>
      <c r="D54" s="416">
        <v>81.333299999999994</v>
      </c>
      <c r="E54" s="275">
        <v>87.206999999999994</v>
      </c>
      <c r="F54" s="361">
        <v>76.2</v>
      </c>
      <c r="G54" s="346">
        <v>104.14</v>
      </c>
      <c r="H54" s="346">
        <v>86.36</v>
      </c>
      <c r="I54" s="346">
        <v>93.98</v>
      </c>
      <c r="J54" s="346">
        <v>91.44</v>
      </c>
      <c r="K54" s="361">
        <v>73.66</v>
      </c>
      <c r="L54" s="361">
        <v>63.5</v>
      </c>
      <c r="M54" s="361">
        <v>83.82</v>
      </c>
      <c r="N54" s="128">
        <v>104</v>
      </c>
    </row>
    <row r="55" spans="1:14" x14ac:dyDescent="0.2">
      <c r="A55" s="34">
        <v>50</v>
      </c>
      <c r="B55" s="34" t="s">
        <v>144</v>
      </c>
      <c r="C55" s="363">
        <v>73</v>
      </c>
      <c r="D55" s="416">
        <v>79.666700000000006</v>
      </c>
      <c r="E55" s="275">
        <v>83.82</v>
      </c>
      <c r="F55" s="361">
        <v>82.126999999999995</v>
      </c>
      <c r="G55" s="346">
        <v>110.06699999999999</v>
      </c>
      <c r="H55" s="346">
        <v>85.09</v>
      </c>
      <c r="I55" s="346">
        <v>86.36</v>
      </c>
      <c r="J55" s="346">
        <v>83.82</v>
      </c>
      <c r="K55" s="361">
        <v>71.12</v>
      </c>
      <c r="L55" s="361">
        <v>55.88</v>
      </c>
      <c r="M55" s="361">
        <v>86.36</v>
      </c>
      <c r="N55" s="128">
        <v>98</v>
      </c>
    </row>
    <row r="57" spans="1:14" x14ac:dyDescent="0.2">
      <c r="G57" s="344"/>
      <c r="N57" s="344"/>
    </row>
    <row r="58" spans="1:14" x14ac:dyDescent="0.2">
      <c r="G58" s="344"/>
      <c r="N58" s="344"/>
    </row>
    <row r="59" spans="1:14" x14ac:dyDescent="0.2">
      <c r="G59" s="344"/>
      <c r="N59" s="344"/>
    </row>
    <row r="60" spans="1:14" x14ac:dyDescent="0.2">
      <c r="G60" s="344"/>
      <c r="N60" s="34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7"/>
  <sheetViews>
    <sheetView workbookViewId="0"/>
  </sheetViews>
  <sheetFormatPr defaultRowHeight="15" x14ac:dyDescent="0.2"/>
  <cols>
    <col min="1" max="1" width="8.140625" style="34" customWidth="1"/>
    <col min="2" max="2" width="22.140625" style="34" customWidth="1"/>
    <col min="3" max="3" width="19.7109375" style="322" customWidth="1"/>
    <col min="4" max="4" width="18.7109375" style="361" bestFit="1" customWidth="1"/>
    <col min="5" max="5" width="14" style="361" bestFit="1" customWidth="1"/>
    <col min="6" max="6" width="13.5703125" style="428" bestFit="1" customWidth="1"/>
    <col min="7" max="7" width="20.85546875" style="428" bestFit="1" customWidth="1"/>
    <col min="8" max="8" width="19.42578125" style="428" customWidth="1"/>
    <col min="9" max="9" width="16.28515625" style="362" bestFit="1" customWidth="1"/>
    <col min="10" max="16384" width="9.140625" style="175"/>
  </cols>
  <sheetData>
    <row r="1" spans="1:9" s="7" customFormat="1" ht="15.75" x14ac:dyDescent="0.25">
      <c r="A1" s="513" t="s">
        <v>1503</v>
      </c>
      <c r="B1" s="513"/>
      <c r="C1" s="324"/>
      <c r="D1" s="357"/>
      <c r="E1" s="357"/>
      <c r="F1" s="429"/>
      <c r="G1" s="429"/>
      <c r="H1" s="429"/>
      <c r="I1" s="358"/>
    </row>
    <row r="2" spans="1:9" s="7" customFormat="1" ht="15.75" x14ac:dyDescent="0.25">
      <c r="A2" s="513"/>
      <c r="B2" s="513"/>
      <c r="C2" s="324"/>
      <c r="D2" s="353"/>
      <c r="E2" s="357"/>
      <c r="F2" s="429"/>
      <c r="G2" s="429"/>
      <c r="H2" s="429"/>
      <c r="I2" s="354"/>
    </row>
    <row r="3" spans="1:9" s="7" customFormat="1" ht="15.75" x14ac:dyDescent="0.25">
      <c r="A3" s="513"/>
      <c r="B3" s="513"/>
      <c r="C3" s="324"/>
      <c r="D3" s="353"/>
      <c r="E3" s="357"/>
      <c r="F3" s="429"/>
      <c r="G3" s="429"/>
      <c r="H3" s="429"/>
      <c r="I3" s="354"/>
    </row>
    <row r="4" spans="1:9" s="7" customFormat="1" ht="15.75" x14ac:dyDescent="0.25">
      <c r="A4" s="513"/>
      <c r="B4" s="513"/>
      <c r="C4" s="324"/>
      <c r="D4" s="353"/>
      <c r="E4" s="357"/>
      <c r="F4" s="429"/>
      <c r="G4" s="429"/>
      <c r="H4" s="429"/>
      <c r="I4" s="354"/>
    </row>
    <row r="5" spans="1:9" s="164" customFormat="1" ht="15.75" x14ac:dyDescent="0.25">
      <c r="A5" s="183" t="s">
        <v>35</v>
      </c>
      <c r="B5" s="183" t="s">
        <v>36</v>
      </c>
      <c r="C5" s="191" t="s">
        <v>1255</v>
      </c>
      <c r="D5" s="359" t="s">
        <v>1272</v>
      </c>
      <c r="E5" s="360" t="s">
        <v>1360</v>
      </c>
      <c r="F5" s="191" t="s">
        <v>1371</v>
      </c>
      <c r="G5" s="191" t="s">
        <v>1372</v>
      </c>
      <c r="H5" s="191" t="s">
        <v>1373</v>
      </c>
      <c r="I5" s="355" t="s">
        <v>1247</v>
      </c>
    </row>
    <row r="6" spans="1:9" x14ac:dyDescent="0.2">
      <c r="A6" s="182">
        <v>1</v>
      </c>
      <c r="B6" s="182" t="s">
        <v>39</v>
      </c>
      <c r="C6" s="197">
        <v>122</v>
      </c>
      <c r="D6" s="275">
        <v>146</v>
      </c>
      <c r="E6" s="346">
        <v>147.333</v>
      </c>
      <c r="F6" s="428">
        <v>153</v>
      </c>
      <c r="G6" s="428">
        <v>145</v>
      </c>
      <c r="H6" s="428">
        <v>157</v>
      </c>
      <c r="I6" s="485">
        <v>162</v>
      </c>
    </row>
    <row r="7" spans="1:9" x14ac:dyDescent="0.2">
      <c r="A7" s="131">
        <v>2</v>
      </c>
      <c r="B7" s="131" t="s">
        <v>41</v>
      </c>
      <c r="C7" s="193">
        <v>108</v>
      </c>
      <c r="D7" s="275">
        <v>133</v>
      </c>
      <c r="E7" s="346">
        <v>139.667</v>
      </c>
      <c r="F7" s="428">
        <v>147</v>
      </c>
      <c r="G7" s="428">
        <v>142</v>
      </c>
      <c r="H7" s="428">
        <v>152</v>
      </c>
      <c r="I7" s="485">
        <v>164</v>
      </c>
    </row>
    <row r="8" spans="1:9" x14ac:dyDescent="0.2">
      <c r="A8" s="131">
        <v>3</v>
      </c>
      <c r="B8" s="131" t="s">
        <v>42</v>
      </c>
      <c r="C8" s="193">
        <v>94</v>
      </c>
      <c r="D8" s="275">
        <v>131.333</v>
      </c>
      <c r="E8" s="346">
        <v>135.333</v>
      </c>
      <c r="F8" s="428">
        <v>145</v>
      </c>
      <c r="G8" s="428">
        <v>142</v>
      </c>
      <c r="H8" s="428">
        <v>152</v>
      </c>
      <c r="I8" s="485">
        <v>155</v>
      </c>
    </row>
    <row r="9" spans="1:9" x14ac:dyDescent="0.2">
      <c r="A9" s="131">
        <v>4</v>
      </c>
      <c r="B9" s="131" t="s">
        <v>43</v>
      </c>
      <c r="C9" s="193">
        <v>102</v>
      </c>
      <c r="D9" s="275">
        <v>134.333</v>
      </c>
      <c r="E9" s="346">
        <v>137</v>
      </c>
      <c r="F9" s="428">
        <v>147</v>
      </c>
      <c r="G9" s="428">
        <v>144</v>
      </c>
      <c r="H9" s="428">
        <v>154</v>
      </c>
      <c r="I9" s="356">
        <v>158</v>
      </c>
    </row>
    <row r="10" spans="1:9" x14ac:dyDescent="0.2">
      <c r="A10" s="131">
        <v>5</v>
      </c>
      <c r="B10" s="176" t="s">
        <v>69</v>
      </c>
      <c r="C10" s="452">
        <v>107</v>
      </c>
      <c r="D10" s="275">
        <v>136.333</v>
      </c>
      <c r="E10" s="346">
        <v>141</v>
      </c>
      <c r="F10" s="428">
        <v>148</v>
      </c>
      <c r="G10" s="428">
        <v>143</v>
      </c>
      <c r="H10" s="428">
        <v>155</v>
      </c>
      <c r="I10" s="356">
        <v>158</v>
      </c>
    </row>
    <row r="11" spans="1:9" x14ac:dyDescent="0.2">
      <c r="A11" s="131">
        <v>6</v>
      </c>
      <c r="B11" s="148" t="s">
        <v>72</v>
      </c>
      <c r="C11" s="453">
        <v>97</v>
      </c>
      <c r="D11" s="275">
        <v>135.333</v>
      </c>
      <c r="E11" s="346">
        <v>135.333</v>
      </c>
      <c r="F11" s="428">
        <v>147</v>
      </c>
      <c r="G11" s="428">
        <v>143</v>
      </c>
      <c r="H11" s="428">
        <v>153</v>
      </c>
      <c r="I11" s="356">
        <v>157</v>
      </c>
    </row>
    <row r="12" spans="1:9" x14ac:dyDescent="0.2">
      <c r="A12" s="131">
        <v>7</v>
      </c>
      <c r="B12" s="132" t="s">
        <v>46</v>
      </c>
      <c r="C12" s="454">
        <v>89</v>
      </c>
      <c r="D12" s="275">
        <v>134.667</v>
      </c>
      <c r="E12" s="346">
        <v>135.667</v>
      </c>
      <c r="F12" s="428">
        <v>149</v>
      </c>
      <c r="G12" s="428">
        <v>144</v>
      </c>
      <c r="H12" s="428">
        <v>154</v>
      </c>
      <c r="I12" s="485">
        <v>156</v>
      </c>
    </row>
    <row r="13" spans="1:9" x14ac:dyDescent="0.2">
      <c r="A13" s="131">
        <v>8</v>
      </c>
      <c r="B13" s="177" t="s">
        <v>74</v>
      </c>
      <c r="C13" s="455">
        <v>85</v>
      </c>
      <c r="D13" s="275">
        <v>133</v>
      </c>
      <c r="E13" s="346">
        <v>136</v>
      </c>
      <c r="F13" s="428">
        <v>149</v>
      </c>
      <c r="G13" s="428">
        <v>144</v>
      </c>
      <c r="H13" s="428">
        <v>155</v>
      </c>
      <c r="I13" s="485">
        <v>157</v>
      </c>
    </row>
    <row r="14" spans="1:9" x14ac:dyDescent="0.2">
      <c r="A14" s="131">
        <v>9</v>
      </c>
      <c r="B14" s="132" t="s">
        <v>76</v>
      </c>
      <c r="C14" s="454">
        <v>96</v>
      </c>
      <c r="D14" s="275">
        <v>133.667</v>
      </c>
      <c r="E14" s="346">
        <v>135.667</v>
      </c>
      <c r="F14" s="428">
        <v>147</v>
      </c>
      <c r="G14" s="428">
        <v>142</v>
      </c>
      <c r="H14" s="428">
        <v>154</v>
      </c>
      <c r="I14" s="485">
        <v>156</v>
      </c>
    </row>
    <row r="15" spans="1:9" x14ac:dyDescent="0.2">
      <c r="A15" s="131">
        <v>10</v>
      </c>
      <c r="B15" s="148" t="s">
        <v>78</v>
      </c>
      <c r="C15" s="453">
        <v>94</v>
      </c>
      <c r="D15" s="275">
        <v>135.667</v>
      </c>
      <c r="E15" s="346">
        <v>135.667</v>
      </c>
      <c r="F15" s="428">
        <v>142</v>
      </c>
      <c r="G15" s="428">
        <v>144</v>
      </c>
      <c r="H15" s="428">
        <v>154</v>
      </c>
      <c r="I15" s="485">
        <v>157</v>
      </c>
    </row>
    <row r="16" spans="1:9" x14ac:dyDescent="0.2">
      <c r="A16" s="131">
        <v>11</v>
      </c>
      <c r="B16" s="148" t="s">
        <v>79</v>
      </c>
      <c r="C16" s="453">
        <v>90</v>
      </c>
      <c r="D16" s="275">
        <v>131</v>
      </c>
      <c r="E16" s="346">
        <v>134.333</v>
      </c>
      <c r="F16" s="428">
        <v>146</v>
      </c>
      <c r="G16" s="428">
        <v>144</v>
      </c>
      <c r="H16" s="428">
        <v>154</v>
      </c>
      <c r="I16" s="485">
        <v>156</v>
      </c>
    </row>
    <row r="17" spans="1:9" x14ac:dyDescent="0.2">
      <c r="A17" s="131">
        <v>12</v>
      </c>
      <c r="B17" s="133" t="s">
        <v>52</v>
      </c>
      <c r="C17" s="456">
        <v>107</v>
      </c>
      <c r="D17" s="275">
        <v>135</v>
      </c>
      <c r="E17" s="346">
        <v>136.667</v>
      </c>
      <c r="F17" s="428">
        <v>148</v>
      </c>
      <c r="G17" s="428">
        <v>143</v>
      </c>
      <c r="H17" s="428">
        <v>156</v>
      </c>
      <c r="I17" s="485">
        <v>157</v>
      </c>
    </row>
    <row r="18" spans="1:9" x14ac:dyDescent="0.2">
      <c r="A18" s="131">
        <v>13</v>
      </c>
      <c r="B18" s="133" t="s">
        <v>54</v>
      </c>
      <c r="C18" s="456">
        <v>109</v>
      </c>
      <c r="D18" s="275">
        <v>136</v>
      </c>
      <c r="E18" s="346">
        <v>139.667</v>
      </c>
      <c r="F18" s="428">
        <v>148</v>
      </c>
      <c r="G18" s="428">
        <v>144</v>
      </c>
      <c r="H18" s="428">
        <v>155</v>
      </c>
      <c r="I18" s="485">
        <v>158</v>
      </c>
    </row>
    <row r="19" spans="1:9" x14ac:dyDescent="0.2">
      <c r="A19" s="131">
        <v>14</v>
      </c>
      <c r="B19" s="134" t="s">
        <v>56</v>
      </c>
      <c r="C19" s="457">
        <v>107</v>
      </c>
      <c r="D19" s="275">
        <v>134.667</v>
      </c>
      <c r="E19" s="346">
        <v>138.667</v>
      </c>
      <c r="F19" s="428">
        <v>149</v>
      </c>
      <c r="G19" s="428">
        <v>143</v>
      </c>
      <c r="H19" s="428">
        <v>155</v>
      </c>
      <c r="I19" s="485">
        <v>158</v>
      </c>
    </row>
    <row r="20" spans="1:9" x14ac:dyDescent="0.2">
      <c r="A20" s="131">
        <v>15</v>
      </c>
      <c r="B20" s="178" t="s">
        <v>81</v>
      </c>
      <c r="C20" s="458">
        <v>97</v>
      </c>
      <c r="D20" s="275">
        <v>133.333</v>
      </c>
      <c r="E20" s="346">
        <v>136</v>
      </c>
      <c r="F20" s="428">
        <v>146</v>
      </c>
      <c r="G20" s="428">
        <v>142</v>
      </c>
      <c r="H20" s="428">
        <v>153</v>
      </c>
      <c r="I20" s="485">
        <v>156</v>
      </c>
    </row>
    <row r="21" spans="1:9" x14ac:dyDescent="0.2">
      <c r="A21" s="131">
        <v>16</v>
      </c>
      <c r="B21" s="134" t="s">
        <v>83</v>
      </c>
      <c r="C21" s="457">
        <v>94</v>
      </c>
      <c r="D21" s="275">
        <v>133.333</v>
      </c>
      <c r="E21" s="346">
        <v>134.667</v>
      </c>
      <c r="F21" s="428">
        <v>145</v>
      </c>
      <c r="G21" s="428">
        <v>143</v>
      </c>
      <c r="H21" s="428">
        <v>153</v>
      </c>
      <c r="I21" s="485">
        <v>156</v>
      </c>
    </row>
    <row r="22" spans="1:9" x14ac:dyDescent="0.2">
      <c r="A22" s="131">
        <v>17</v>
      </c>
      <c r="B22" s="134" t="s">
        <v>86</v>
      </c>
      <c r="C22" s="457">
        <v>98</v>
      </c>
      <c r="D22" s="275">
        <v>136</v>
      </c>
      <c r="E22" s="346">
        <v>136.667</v>
      </c>
      <c r="F22" s="428">
        <v>149</v>
      </c>
      <c r="G22" s="428">
        <v>143</v>
      </c>
      <c r="H22" s="428">
        <v>155</v>
      </c>
      <c r="I22" s="485">
        <v>158</v>
      </c>
    </row>
    <row r="23" spans="1:9" x14ac:dyDescent="0.2">
      <c r="A23" s="131">
        <v>18</v>
      </c>
      <c r="B23" s="133" t="s">
        <v>88</v>
      </c>
      <c r="C23" s="456">
        <v>106</v>
      </c>
      <c r="D23" s="275">
        <v>134</v>
      </c>
      <c r="E23" s="346">
        <v>138</v>
      </c>
      <c r="F23" s="428">
        <v>147</v>
      </c>
      <c r="G23" s="428">
        <v>142</v>
      </c>
      <c r="H23" s="428">
        <v>154</v>
      </c>
      <c r="I23" s="485">
        <v>156</v>
      </c>
    </row>
    <row r="24" spans="1:9" x14ac:dyDescent="0.2">
      <c r="A24" s="131">
        <v>19</v>
      </c>
      <c r="B24" s="133" t="s">
        <v>90</v>
      </c>
      <c r="C24" s="456">
        <v>98</v>
      </c>
      <c r="D24" s="275">
        <v>135.333</v>
      </c>
      <c r="E24" s="346">
        <v>136</v>
      </c>
      <c r="F24" s="428">
        <v>149</v>
      </c>
      <c r="G24" s="428">
        <v>144</v>
      </c>
      <c r="H24" s="428">
        <v>154</v>
      </c>
      <c r="I24" s="485">
        <v>157</v>
      </c>
    </row>
    <row r="25" spans="1:9" x14ac:dyDescent="0.2">
      <c r="A25" s="131">
        <v>20</v>
      </c>
      <c r="B25" s="133" t="s">
        <v>92</v>
      </c>
      <c r="C25" s="456">
        <v>109</v>
      </c>
      <c r="D25" s="275">
        <v>144.333</v>
      </c>
      <c r="E25" s="346">
        <v>142</v>
      </c>
      <c r="F25" s="428">
        <v>151</v>
      </c>
      <c r="G25" s="428">
        <v>145</v>
      </c>
      <c r="H25" s="428">
        <v>156</v>
      </c>
      <c r="I25" s="485">
        <v>159</v>
      </c>
    </row>
    <row r="26" spans="1:9" x14ac:dyDescent="0.2">
      <c r="A26" s="131">
        <v>21</v>
      </c>
      <c r="B26" s="135" t="s">
        <v>94</v>
      </c>
      <c r="C26" s="459">
        <v>104</v>
      </c>
      <c r="D26" s="275">
        <v>135.333</v>
      </c>
      <c r="E26" s="346">
        <v>136.333</v>
      </c>
      <c r="F26" s="428">
        <v>147</v>
      </c>
      <c r="G26" s="428">
        <v>143</v>
      </c>
      <c r="H26" s="428">
        <v>153</v>
      </c>
      <c r="I26" s="485">
        <v>157</v>
      </c>
    </row>
    <row r="27" spans="1:9" x14ac:dyDescent="0.2">
      <c r="A27" s="131">
        <v>22</v>
      </c>
      <c r="B27" s="135" t="s">
        <v>97</v>
      </c>
      <c r="C27" s="459">
        <v>106</v>
      </c>
      <c r="D27" s="275">
        <v>135.667</v>
      </c>
      <c r="E27" s="346">
        <v>137.333</v>
      </c>
      <c r="F27" s="428">
        <v>146</v>
      </c>
      <c r="G27" s="428">
        <v>143</v>
      </c>
      <c r="H27" s="428">
        <v>155</v>
      </c>
      <c r="I27" s="485">
        <v>156</v>
      </c>
    </row>
    <row r="28" spans="1:9" x14ac:dyDescent="0.2">
      <c r="A28" s="131">
        <v>23</v>
      </c>
      <c r="B28" s="135" t="s">
        <v>99</v>
      </c>
      <c r="C28" s="459">
        <v>108</v>
      </c>
      <c r="D28" s="275">
        <v>137</v>
      </c>
      <c r="E28" s="346">
        <v>139.333</v>
      </c>
      <c r="F28" s="428">
        <v>149</v>
      </c>
      <c r="G28" s="428">
        <v>144</v>
      </c>
      <c r="H28" s="428">
        <v>155</v>
      </c>
      <c r="I28" s="485">
        <v>157</v>
      </c>
    </row>
    <row r="29" spans="1:9" x14ac:dyDescent="0.2">
      <c r="A29" s="131">
        <v>24</v>
      </c>
      <c r="B29" s="135" t="s">
        <v>101</v>
      </c>
      <c r="C29" s="459">
        <v>107</v>
      </c>
      <c r="D29" s="275">
        <v>134.667</v>
      </c>
      <c r="E29" s="346">
        <v>137.667</v>
      </c>
      <c r="F29" s="428">
        <v>148</v>
      </c>
      <c r="G29" s="428">
        <v>143</v>
      </c>
      <c r="H29" s="428">
        <v>154</v>
      </c>
      <c r="I29" s="485">
        <v>156</v>
      </c>
    </row>
    <row r="30" spans="1:9" x14ac:dyDescent="0.2">
      <c r="A30" s="131">
        <v>25</v>
      </c>
      <c r="B30" s="135" t="s">
        <v>49</v>
      </c>
      <c r="C30" s="459">
        <v>94</v>
      </c>
      <c r="D30" s="275">
        <v>129.333</v>
      </c>
      <c r="E30" s="346">
        <v>134.333</v>
      </c>
      <c r="F30" s="428">
        <v>145</v>
      </c>
      <c r="G30" s="428">
        <v>141</v>
      </c>
      <c r="H30" s="428">
        <v>152</v>
      </c>
      <c r="I30" s="356">
        <v>153</v>
      </c>
    </row>
    <row r="31" spans="1:9" x14ac:dyDescent="0.2">
      <c r="A31" s="179">
        <v>26</v>
      </c>
      <c r="B31" s="180" t="s">
        <v>103</v>
      </c>
      <c r="C31" s="460">
        <v>97</v>
      </c>
      <c r="D31" s="275">
        <v>129.333</v>
      </c>
      <c r="E31" s="346">
        <v>134.333</v>
      </c>
      <c r="F31" s="428">
        <v>146</v>
      </c>
      <c r="G31" s="428">
        <v>143</v>
      </c>
      <c r="H31" s="428">
        <v>153</v>
      </c>
      <c r="I31" s="356">
        <v>153</v>
      </c>
    </row>
    <row r="32" spans="1:9" x14ac:dyDescent="0.2">
      <c r="A32" s="131">
        <v>27</v>
      </c>
      <c r="B32" s="151" t="s">
        <v>106</v>
      </c>
      <c r="C32" s="461">
        <v>94</v>
      </c>
      <c r="D32" s="275">
        <v>131</v>
      </c>
      <c r="E32" s="346">
        <v>134</v>
      </c>
      <c r="F32" s="428">
        <v>145</v>
      </c>
      <c r="G32" s="428">
        <v>141</v>
      </c>
      <c r="H32" s="428">
        <v>152</v>
      </c>
      <c r="I32" s="485">
        <v>153</v>
      </c>
    </row>
    <row r="33" spans="1:9" x14ac:dyDescent="0.2">
      <c r="A33" s="131">
        <v>28</v>
      </c>
      <c r="B33" s="151" t="s">
        <v>107</v>
      </c>
      <c r="C33" s="461">
        <v>97</v>
      </c>
      <c r="D33" s="275">
        <v>135</v>
      </c>
      <c r="E33" s="346">
        <v>135.333</v>
      </c>
      <c r="F33" s="428">
        <v>147</v>
      </c>
      <c r="G33" s="428">
        <v>144</v>
      </c>
      <c r="H33" s="428">
        <v>155</v>
      </c>
      <c r="I33" s="485">
        <v>158</v>
      </c>
    </row>
    <row r="34" spans="1:9" x14ac:dyDescent="0.2">
      <c r="A34" s="131">
        <v>29</v>
      </c>
      <c r="B34" s="153" t="s">
        <v>108</v>
      </c>
      <c r="C34" s="472">
        <v>96</v>
      </c>
      <c r="D34" s="275">
        <v>133.333</v>
      </c>
      <c r="E34" s="346">
        <v>134.667</v>
      </c>
      <c r="F34" s="428">
        <v>147</v>
      </c>
      <c r="G34" s="428">
        <v>142</v>
      </c>
      <c r="H34" s="428">
        <v>153</v>
      </c>
      <c r="I34" s="485">
        <v>155</v>
      </c>
    </row>
    <row r="35" spans="1:9" x14ac:dyDescent="0.2">
      <c r="A35" s="131">
        <v>30</v>
      </c>
      <c r="B35" s="153" t="s">
        <v>109</v>
      </c>
      <c r="C35" s="472">
        <v>95</v>
      </c>
      <c r="D35" s="275">
        <v>133.667</v>
      </c>
      <c r="E35" s="346">
        <v>134.667</v>
      </c>
      <c r="F35" s="428">
        <v>147</v>
      </c>
      <c r="G35" s="428">
        <v>143</v>
      </c>
      <c r="H35" s="428">
        <v>152</v>
      </c>
      <c r="I35" s="485">
        <v>155</v>
      </c>
    </row>
    <row r="36" spans="1:9" x14ac:dyDescent="0.2">
      <c r="A36" s="131">
        <v>31</v>
      </c>
      <c r="B36" s="152" t="s">
        <v>110</v>
      </c>
      <c r="C36" s="462">
        <v>89</v>
      </c>
      <c r="D36" s="275">
        <v>129.333</v>
      </c>
      <c r="E36" s="346">
        <v>133.667</v>
      </c>
      <c r="F36" s="428">
        <v>145</v>
      </c>
      <c r="G36" s="428">
        <v>139</v>
      </c>
      <c r="H36" s="428">
        <v>154</v>
      </c>
      <c r="I36" s="485">
        <v>156</v>
      </c>
    </row>
    <row r="37" spans="1:9" x14ac:dyDescent="0.2">
      <c r="A37" s="131">
        <v>32</v>
      </c>
      <c r="B37" s="131" t="s">
        <v>114</v>
      </c>
      <c r="C37" s="193">
        <v>97</v>
      </c>
      <c r="D37" s="275">
        <v>132.333</v>
      </c>
      <c r="E37" s="346">
        <v>134</v>
      </c>
      <c r="F37" s="428">
        <v>145</v>
      </c>
      <c r="G37" s="428">
        <v>144</v>
      </c>
      <c r="H37" s="428">
        <v>153</v>
      </c>
      <c r="I37" s="485">
        <v>156</v>
      </c>
    </row>
    <row r="38" spans="1:9" x14ac:dyDescent="0.2">
      <c r="A38" s="131">
        <v>33</v>
      </c>
      <c r="B38" s="131" t="s">
        <v>117</v>
      </c>
      <c r="C38" s="193">
        <v>96</v>
      </c>
      <c r="D38" s="275">
        <v>135</v>
      </c>
      <c r="E38" s="346">
        <v>135.667</v>
      </c>
      <c r="F38" s="428">
        <v>147</v>
      </c>
      <c r="G38" s="428">
        <v>144</v>
      </c>
      <c r="H38" s="428">
        <v>154</v>
      </c>
      <c r="I38" s="485">
        <v>157</v>
      </c>
    </row>
    <row r="39" spans="1:9" x14ac:dyDescent="0.2">
      <c r="A39" s="131">
        <v>34</v>
      </c>
      <c r="B39" s="131" t="s">
        <v>119</v>
      </c>
      <c r="C39" s="193">
        <v>95</v>
      </c>
      <c r="D39" s="275">
        <v>138.667</v>
      </c>
      <c r="E39" s="346">
        <v>138.333</v>
      </c>
      <c r="F39" s="428">
        <v>150</v>
      </c>
      <c r="G39" s="428">
        <v>147</v>
      </c>
      <c r="H39" s="428">
        <v>154</v>
      </c>
      <c r="I39" s="485">
        <v>159</v>
      </c>
    </row>
    <row r="40" spans="1:9" x14ac:dyDescent="0.2">
      <c r="A40" s="131">
        <v>35</v>
      </c>
      <c r="B40" s="131" t="s">
        <v>121</v>
      </c>
      <c r="C40" s="193">
        <v>90</v>
      </c>
      <c r="D40" s="275">
        <v>134</v>
      </c>
      <c r="E40" s="346">
        <v>135.667</v>
      </c>
      <c r="F40" s="428">
        <v>150</v>
      </c>
      <c r="G40" s="428">
        <v>144</v>
      </c>
      <c r="H40" s="428">
        <v>154</v>
      </c>
      <c r="I40" s="485">
        <v>157</v>
      </c>
    </row>
    <row r="41" spans="1:9" x14ac:dyDescent="0.2">
      <c r="A41" s="131">
        <v>36</v>
      </c>
      <c r="B41" s="131" t="s">
        <v>59</v>
      </c>
      <c r="C41" s="193">
        <v>90</v>
      </c>
      <c r="D41" s="275">
        <v>133.333</v>
      </c>
      <c r="E41" s="346">
        <v>134</v>
      </c>
      <c r="F41" s="428">
        <v>147</v>
      </c>
      <c r="G41" s="428">
        <v>143</v>
      </c>
      <c r="H41" s="428">
        <v>152</v>
      </c>
      <c r="I41" s="356">
        <v>154</v>
      </c>
    </row>
    <row r="42" spans="1:9" x14ac:dyDescent="0.2">
      <c r="A42" s="131">
        <v>37</v>
      </c>
      <c r="B42" s="131" t="s">
        <v>123</v>
      </c>
      <c r="C42" s="193">
        <v>94</v>
      </c>
      <c r="D42" s="275">
        <v>134.667</v>
      </c>
      <c r="E42" s="346">
        <v>135</v>
      </c>
      <c r="F42" s="428">
        <v>148</v>
      </c>
      <c r="G42" s="428">
        <v>144</v>
      </c>
      <c r="H42" s="428">
        <v>153</v>
      </c>
      <c r="I42" s="356">
        <v>156</v>
      </c>
    </row>
    <row r="43" spans="1:9" x14ac:dyDescent="0.2">
      <c r="A43" s="131">
        <v>38</v>
      </c>
      <c r="B43" s="131" t="s">
        <v>61</v>
      </c>
      <c r="C43" s="193">
        <v>90</v>
      </c>
      <c r="D43" s="275">
        <v>135.333</v>
      </c>
      <c r="E43" s="346">
        <v>135</v>
      </c>
      <c r="F43" s="428">
        <v>149</v>
      </c>
      <c r="G43" s="428">
        <v>144</v>
      </c>
      <c r="H43" s="428">
        <v>154</v>
      </c>
      <c r="I43" s="356">
        <v>157</v>
      </c>
    </row>
    <row r="44" spans="1:9" x14ac:dyDescent="0.2">
      <c r="A44" s="34">
        <v>39</v>
      </c>
      <c r="B44" s="34" t="s">
        <v>125</v>
      </c>
      <c r="C44" s="322">
        <v>96</v>
      </c>
      <c r="D44" s="275">
        <v>135.333</v>
      </c>
      <c r="E44" s="346">
        <v>135</v>
      </c>
      <c r="F44" s="428">
        <v>147</v>
      </c>
      <c r="G44" s="428">
        <v>144</v>
      </c>
      <c r="H44" s="428">
        <v>153</v>
      </c>
      <c r="I44" s="356">
        <v>156</v>
      </c>
    </row>
    <row r="45" spans="1:9" x14ac:dyDescent="0.2">
      <c r="A45" s="34">
        <v>40</v>
      </c>
      <c r="B45" s="34" t="s">
        <v>127</v>
      </c>
      <c r="C45" s="322">
        <v>88</v>
      </c>
      <c r="D45" s="275">
        <v>131.333</v>
      </c>
      <c r="E45" s="346">
        <v>133.667</v>
      </c>
      <c r="F45" s="428">
        <v>146</v>
      </c>
      <c r="G45" s="428">
        <v>142</v>
      </c>
      <c r="H45" s="428">
        <v>152</v>
      </c>
      <c r="I45" s="356">
        <v>156</v>
      </c>
    </row>
    <row r="46" spans="1:9" x14ac:dyDescent="0.2">
      <c r="A46" s="34">
        <v>41</v>
      </c>
      <c r="B46" s="34" t="s">
        <v>64</v>
      </c>
      <c r="C46" s="322">
        <v>97</v>
      </c>
      <c r="D46" s="275">
        <v>135</v>
      </c>
      <c r="E46" s="346">
        <v>136</v>
      </c>
      <c r="F46" s="428">
        <v>146</v>
      </c>
      <c r="G46" s="428">
        <v>145</v>
      </c>
      <c r="H46" s="428">
        <v>155</v>
      </c>
      <c r="I46" s="356">
        <v>155</v>
      </c>
    </row>
    <row r="47" spans="1:9" x14ac:dyDescent="0.2">
      <c r="A47" s="34">
        <v>42</v>
      </c>
      <c r="B47" s="34" t="s">
        <v>129</v>
      </c>
      <c r="C47" s="322">
        <v>97</v>
      </c>
      <c r="D47" s="275">
        <v>135</v>
      </c>
      <c r="E47" s="346">
        <v>135</v>
      </c>
      <c r="F47" s="428">
        <v>149</v>
      </c>
      <c r="G47" s="428">
        <v>144</v>
      </c>
      <c r="H47" s="428">
        <v>154</v>
      </c>
      <c r="I47" s="356">
        <v>156</v>
      </c>
    </row>
    <row r="48" spans="1:9" x14ac:dyDescent="0.2">
      <c r="A48" s="34">
        <v>43</v>
      </c>
      <c r="B48" s="34" t="s">
        <v>131</v>
      </c>
      <c r="C48" s="322">
        <v>87</v>
      </c>
      <c r="D48" s="275">
        <v>132</v>
      </c>
      <c r="E48" s="346">
        <v>136</v>
      </c>
      <c r="F48" s="428">
        <v>153</v>
      </c>
      <c r="G48" s="428">
        <v>148</v>
      </c>
      <c r="H48" s="428">
        <v>153</v>
      </c>
      <c r="I48" s="356">
        <v>157</v>
      </c>
    </row>
    <row r="49" spans="1:9" x14ac:dyDescent="0.2">
      <c r="A49" s="34">
        <v>44</v>
      </c>
      <c r="B49" s="34" t="s">
        <v>133</v>
      </c>
      <c r="C49" s="322">
        <v>96</v>
      </c>
      <c r="D49" s="275">
        <v>131</v>
      </c>
      <c r="E49" s="346">
        <v>135</v>
      </c>
      <c r="F49" s="428">
        <v>146</v>
      </c>
      <c r="G49" s="428">
        <v>144</v>
      </c>
      <c r="H49" s="428">
        <v>154</v>
      </c>
      <c r="I49" s="356">
        <v>155</v>
      </c>
    </row>
    <row r="50" spans="1:9" x14ac:dyDescent="0.2">
      <c r="A50" s="34">
        <v>45</v>
      </c>
      <c r="B50" s="34" t="s">
        <v>135</v>
      </c>
      <c r="C50" s="322">
        <v>90</v>
      </c>
      <c r="D50" s="275">
        <v>131.333</v>
      </c>
      <c r="E50" s="346">
        <v>134</v>
      </c>
      <c r="F50" s="428">
        <v>146</v>
      </c>
      <c r="G50" s="428">
        <v>148</v>
      </c>
      <c r="H50" s="428">
        <v>153</v>
      </c>
      <c r="I50" s="356">
        <v>154</v>
      </c>
    </row>
    <row r="51" spans="1:9" x14ac:dyDescent="0.2">
      <c r="A51" s="34">
        <v>46</v>
      </c>
      <c r="B51" s="34" t="s">
        <v>137</v>
      </c>
      <c r="C51" s="322">
        <v>90</v>
      </c>
      <c r="D51" s="275">
        <v>134.333</v>
      </c>
      <c r="E51" s="346">
        <v>135.667</v>
      </c>
      <c r="F51" s="428">
        <v>150</v>
      </c>
      <c r="G51" s="428">
        <v>145</v>
      </c>
      <c r="H51" s="428">
        <v>155</v>
      </c>
      <c r="I51" s="356">
        <v>157</v>
      </c>
    </row>
    <row r="52" spans="1:9" x14ac:dyDescent="0.2">
      <c r="A52" s="34">
        <v>47</v>
      </c>
      <c r="B52" s="34" t="s">
        <v>138</v>
      </c>
      <c r="C52" s="322">
        <v>90</v>
      </c>
      <c r="D52" s="275">
        <v>135.333</v>
      </c>
      <c r="E52" s="346">
        <v>137</v>
      </c>
      <c r="F52" s="428">
        <v>148</v>
      </c>
      <c r="G52" s="428">
        <v>144</v>
      </c>
      <c r="H52" s="428">
        <v>156</v>
      </c>
      <c r="I52" s="356">
        <v>158</v>
      </c>
    </row>
    <row r="53" spans="1:9" x14ac:dyDescent="0.2">
      <c r="A53" s="34">
        <v>48</v>
      </c>
      <c r="B53" s="34" t="s">
        <v>140</v>
      </c>
      <c r="C53" s="322">
        <v>88</v>
      </c>
      <c r="D53" s="275">
        <v>134.667</v>
      </c>
      <c r="E53" s="346">
        <v>135.333</v>
      </c>
      <c r="F53" s="428">
        <v>150</v>
      </c>
      <c r="G53" s="428">
        <v>148</v>
      </c>
      <c r="H53" s="428">
        <v>156</v>
      </c>
      <c r="I53" s="356">
        <v>157</v>
      </c>
    </row>
    <row r="54" spans="1:9" x14ac:dyDescent="0.2">
      <c r="A54" s="34">
        <v>49</v>
      </c>
      <c r="B54" s="34" t="s">
        <v>142</v>
      </c>
      <c r="C54" s="322">
        <v>90</v>
      </c>
      <c r="D54" s="275">
        <v>133</v>
      </c>
      <c r="E54" s="346">
        <v>133.333</v>
      </c>
      <c r="F54" s="428">
        <v>146</v>
      </c>
      <c r="G54" s="428">
        <v>145</v>
      </c>
      <c r="H54" s="428">
        <v>153</v>
      </c>
      <c r="I54" s="356">
        <v>155</v>
      </c>
    </row>
    <row r="55" spans="1:9" x14ac:dyDescent="0.2">
      <c r="A55" s="34">
        <v>50</v>
      </c>
      <c r="B55" s="34" t="s">
        <v>144</v>
      </c>
      <c r="C55" s="322">
        <v>95</v>
      </c>
      <c r="D55" s="275">
        <v>134.333</v>
      </c>
      <c r="E55" s="346">
        <v>133.667</v>
      </c>
      <c r="F55" s="428">
        <v>147</v>
      </c>
      <c r="G55" s="428">
        <v>144</v>
      </c>
      <c r="H55" s="428">
        <v>153</v>
      </c>
      <c r="I55" s="485">
        <v>155</v>
      </c>
    </row>
    <row r="56" spans="1:9" x14ac:dyDescent="0.2">
      <c r="D56" s="344"/>
      <c r="E56" s="344"/>
      <c r="I56" s="344"/>
    </row>
    <row r="57" spans="1:9" x14ac:dyDescent="0.2">
      <c r="D57" s="344"/>
      <c r="E57" s="344"/>
      <c r="I57" s="34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SRPN Table Index</vt:lpstr>
      <vt:lpstr>Table 1. Participants</vt:lpstr>
      <vt:lpstr>Table 2. Entries</vt:lpstr>
      <vt:lpstr>Table 3. Agronomic Summary</vt:lpstr>
      <vt:lpstr>Table 4. Grain Yield by Locn.</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vt:lpstr>
      <vt:lpstr>Table 12. Leaf rust</vt:lpstr>
      <vt:lpstr>Table 13. Stem Rust</vt:lpstr>
      <vt:lpstr>Table 14.  Leaf disease</vt:lpstr>
      <vt:lpstr>Table 15. WSBMV-WSSMV</vt:lpstr>
      <vt:lpstr>Table 16. Dwarf Bunt Disease</vt:lpstr>
      <vt:lpstr>Table 17. Wheat Blast Data</vt:lpstr>
      <vt:lpstr>Table 18. Hessian Fly Damage</vt:lpstr>
      <vt:lpstr>Table 19. Freeze Damage</vt:lpstr>
      <vt:lpstr>Table 20. Lodging Scores</vt:lpstr>
      <vt:lpstr>'Table 11. Stripe (Yellow) Rust'!Print_Area</vt:lpstr>
      <vt:lpstr>'Table 13. Stem Rust'!Print_Titles</vt:lpstr>
      <vt:lpstr>'Table 18. Hessian Fly Damage'!Print_Titles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Steve.Masterson</dc:creator>
  <cp:lastModifiedBy>Steve.Masterson</cp:lastModifiedBy>
  <cp:lastPrinted>2017-12-20T15:15:32Z</cp:lastPrinted>
  <dcterms:created xsi:type="dcterms:W3CDTF">2016-08-24T15:37:03Z</dcterms:created>
  <dcterms:modified xsi:type="dcterms:W3CDTF">2018-02-12T21:17:28Z</dcterms:modified>
</cp:coreProperties>
</file>